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WEBSITE DATA\E-ATLAS2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M16" i="1"/>
  <c r="P16" i="1"/>
  <c r="J17" i="1"/>
  <c r="M17" i="1"/>
  <c r="P17" i="1"/>
  <c r="J18" i="1"/>
  <c r="M18" i="1"/>
  <c r="P18" i="1"/>
  <c r="J19" i="1"/>
  <c r="M19" i="1"/>
  <c r="P19" i="1"/>
  <c r="J20" i="1"/>
  <c r="M20" i="1"/>
  <c r="P20" i="1"/>
  <c r="J21" i="1"/>
  <c r="M21" i="1"/>
  <c r="P21" i="1"/>
  <c r="M22" i="1"/>
  <c r="P22" i="1"/>
  <c r="J23" i="1"/>
  <c r="M23" i="1"/>
  <c r="P23" i="1"/>
  <c r="J24" i="1"/>
  <c r="M24" i="1"/>
  <c r="P24" i="1"/>
  <c r="J25" i="1"/>
  <c r="M25" i="1"/>
  <c r="P25" i="1"/>
  <c r="J26" i="1"/>
  <c r="M26" i="1"/>
  <c r="P26" i="1"/>
  <c r="J27" i="1"/>
  <c r="M27" i="1"/>
  <c r="P27" i="1"/>
  <c r="J28" i="1"/>
  <c r="M28" i="1"/>
  <c r="P28" i="1"/>
  <c r="J29" i="1"/>
  <c r="M29" i="1"/>
  <c r="P29" i="1"/>
  <c r="J30" i="1"/>
  <c r="M30" i="1"/>
  <c r="P30" i="1"/>
  <c r="J31" i="1"/>
  <c r="M31" i="1"/>
  <c r="P31" i="1"/>
  <c r="J32" i="1"/>
  <c r="M32" i="1"/>
  <c r="P32" i="1"/>
  <c r="J33" i="1"/>
  <c r="M33" i="1"/>
  <c r="P33" i="1"/>
  <c r="J34" i="1"/>
  <c r="M34" i="1"/>
  <c r="P34" i="1"/>
  <c r="J35" i="1"/>
  <c r="M35" i="1"/>
  <c r="P35" i="1"/>
  <c r="M36" i="1"/>
  <c r="P36" i="1"/>
  <c r="J37" i="1"/>
  <c r="M37" i="1"/>
  <c r="P37" i="1"/>
  <c r="J38" i="1"/>
  <c r="M38" i="1"/>
  <c r="P38" i="1"/>
  <c r="M39" i="1"/>
  <c r="P39" i="1"/>
  <c r="J40" i="1"/>
  <c r="M40" i="1"/>
  <c r="P40" i="1"/>
  <c r="J41" i="1"/>
  <c r="M41" i="1"/>
  <c r="P41" i="1"/>
  <c r="J42" i="1"/>
  <c r="M42" i="1"/>
  <c r="P42" i="1"/>
  <c r="M43" i="1"/>
  <c r="P43" i="1"/>
  <c r="J44" i="1"/>
  <c r="M44" i="1"/>
  <c r="P44" i="1"/>
  <c r="J45" i="1"/>
  <c r="M45" i="1"/>
  <c r="P45" i="1"/>
  <c r="J46" i="1"/>
  <c r="M46" i="1"/>
  <c r="P46" i="1"/>
  <c r="J47" i="1"/>
  <c r="M47" i="1"/>
  <c r="P47" i="1"/>
  <c r="J48" i="1"/>
  <c r="M48" i="1"/>
  <c r="P48" i="1"/>
  <c r="J49" i="1"/>
  <c r="M49" i="1"/>
  <c r="P49" i="1"/>
  <c r="J50" i="1"/>
  <c r="M50" i="1"/>
  <c r="P50" i="1"/>
  <c r="J51" i="1"/>
  <c r="M51" i="1"/>
  <c r="P51" i="1"/>
  <c r="J52" i="1"/>
  <c r="M52" i="1"/>
  <c r="P52" i="1"/>
  <c r="J53" i="1"/>
  <c r="M53" i="1"/>
  <c r="P53" i="1"/>
  <c r="J54" i="1"/>
  <c r="M54" i="1"/>
  <c r="P54" i="1"/>
  <c r="M55" i="1"/>
  <c r="P55" i="1"/>
  <c r="J56" i="1"/>
  <c r="M56" i="1"/>
  <c r="P56" i="1"/>
  <c r="J57" i="1"/>
  <c r="M57" i="1"/>
  <c r="P57" i="1"/>
  <c r="M58" i="1"/>
  <c r="P58" i="1"/>
  <c r="J59" i="1"/>
  <c r="M59" i="1"/>
  <c r="P59" i="1"/>
  <c r="J60" i="1"/>
  <c r="M60" i="1"/>
  <c r="P60" i="1"/>
  <c r="M61" i="1"/>
  <c r="P61" i="1"/>
  <c r="J62" i="1"/>
  <c r="M62" i="1"/>
  <c r="P62" i="1"/>
  <c r="B63" i="1"/>
  <c r="C63" i="1"/>
  <c r="D63" i="1"/>
  <c r="E63" i="1"/>
  <c r="F63" i="1"/>
  <c r="G63" i="1"/>
  <c r="H63" i="1"/>
  <c r="I63" i="1"/>
  <c r="K63" i="1"/>
  <c r="L63" i="1"/>
  <c r="N63" i="1"/>
  <c r="O63" i="1"/>
  <c r="P63" i="1" l="1"/>
  <c r="M63" i="1"/>
  <c r="J63" i="1"/>
</calcChain>
</file>

<file path=xl/sharedStrings.xml><?xml version="1.0" encoding="utf-8"?>
<sst xmlns="http://schemas.openxmlformats.org/spreadsheetml/2006/main" count="75" uniqueCount="63">
  <si>
    <t>Total</t>
  </si>
  <si>
    <t>West Pokot</t>
  </si>
  <si>
    <t>Wajir</t>
  </si>
  <si>
    <t>Vihiga</t>
  </si>
  <si>
    <t>Uasin Gishu</t>
  </si>
  <si>
    <t>Turkana</t>
  </si>
  <si>
    <t>Trans Nzoia</t>
  </si>
  <si>
    <t>Tharaka Nithi</t>
  </si>
  <si>
    <t>Tana River</t>
  </si>
  <si>
    <t>Taita Taveta</t>
  </si>
  <si>
    <t>Siaya</t>
  </si>
  <si>
    <t>Samburu</t>
  </si>
  <si>
    <t>Nyeri</t>
  </si>
  <si>
    <t>Nyandarua</t>
  </si>
  <si>
    <t>Nyamira</t>
  </si>
  <si>
    <t>Narok</t>
  </si>
  <si>
    <t>Nandi</t>
  </si>
  <si>
    <t>Nakuru</t>
  </si>
  <si>
    <t>Nairobi</t>
  </si>
  <si>
    <t>Murang'a</t>
  </si>
  <si>
    <t>Mombasa</t>
  </si>
  <si>
    <t>Migori</t>
  </si>
  <si>
    <t>Meru</t>
  </si>
  <si>
    <t>Marsabit</t>
  </si>
  <si>
    <t>Mandera</t>
  </si>
  <si>
    <t>Makueni</t>
  </si>
  <si>
    <t>Machakos</t>
  </si>
  <si>
    <t>Lamu</t>
  </si>
  <si>
    <t>Laikipia</t>
  </si>
  <si>
    <t>Kwale</t>
  </si>
  <si>
    <t>Kitui</t>
  </si>
  <si>
    <t>Kisumu</t>
  </si>
  <si>
    <t>Kisii</t>
  </si>
  <si>
    <t>Kirinyaga</t>
  </si>
  <si>
    <t>Kilifi</t>
  </si>
  <si>
    <t>Kiambu</t>
  </si>
  <si>
    <t>Kericho</t>
  </si>
  <si>
    <t>Kakamega</t>
  </si>
  <si>
    <t>Kajiado</t>
  </si>
  <si>
    <t>Isiolo</t>
  </si>
  <si>
    <t>Homa Bay</t>
  </si>
  <si>
    <t>Garissa</t>
  </si>
  <si>
    <t>Embu</t>
  </si>
  <si>
    <t>Elgeyo Marakwet</t>
  </si>
  <si>
    <t>Busia</t>
  </si>
  <si>
    <t>Bungoma</t>
  </si>
  <si>
    <t>Bomet</t>
  </si>
  <si>
    <t>Baringo</t>
  </si>
  <si>
    <r>
      <t xml:space="preserve">·    </t>
    </r>
    <r>
      <rPr>
        <b/>
        <sz val="11"/>
        <rFont val="Arial"/>
        <family val="2"/>
      </rPr>
      <t>Responsible Agency: State Department of Agriculture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</si>
  <si>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Data collection method</t>
    </r>
    <r>
      <rPr>
        <sz val="11"/>
        <rFont val="Arial"/>
        <family val="2"/>
      </rPr>
      <t>: Administrative data recorded by government field extension officials</t>
    </r>
  </si>
  <si>
    <r>
      <t>·</t>
    </r>
    <r>
      <rPr>
        <sz val="7"/>
        <rFont val="Times New Roman"/>
        <family val="1"/>
      </rPr>
      <t>        </t>
    </r>
    <r>
      <rPr>
        <b/>
        <sz val="7"/>
        <rFont val="Times New Roman"/>
        <family val="1"/>
      </rPr>
      <t xml:space="preserve"> </t>
    </r>
    <r>
      <rPr>
        <b/>
        <sz val="11"/>
        <rFont val="Arial"/>
        <family val="2"/>
      </rPr>
      <t>Data submission Frequency:</t>
    </r>
    <r>
      <rPr>
        <sz val="11"/>
        <rFont val="Arial"/>
        <family val="2"/>
      </rPr>
      <t xml:space="preserve"> Annually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</si>
  <si>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Units of measurement</t>
    </r>
    <r>
      <rPr>
        <sz val="11"/>
        <rFont val="Arial"/>
        <family val="2"/>
      </rPr>
      <t>: Area in Hectares (HA); Production in Metric Tons (MT); Yields in MT/HA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</si>
  <si>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Coverage</t>
    </r>
    <r>
      <rPr>
        <sz val="11"/>
        <rFont val="Arial"/>
        <family val="2"/>
      </rPr>
      <t xml:space="preserve">:……………….. By Counties </t>
    </r>
  </si>
  <si>
    <r>
      <t>·</t>
    </r>
    <r>
      <rPr>
        <sz val="7"/>
        <rFont val="Times New Roman"/>
        <family val="1"/>
      </rPr>
      <t>     </t>
    </r>
    <r>
      <rPr>
        <b/>
        <sz val="7"/>
        <rFont val="Times New Roman"/>
        <family val="1"/>
      </rPr>
      <t>  </t>
    </r>
    <r>
      <rPr>
        <b/>
        <sz val="11"/>
        <rFont val="Arial"/>
        <family val="2"/>
      </rPr>
      <t>Contact email address for further enquiry:</t>
    </r>
    <r>
      <rPr>
        <sz val="11"/>
        <rFont val="Arial"/>
        <family val="2"/>
      </rPr>
      <t xml:space="preserve"> agristat@kilimo.go.ke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</si>
  <si>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 xml:space="preserve">Query answer period: </t>
    </r>
    <r>
      <rPr>
        <sz val="11"/>
        <rFont val="Arial"/>
        <family val="2"/>
      </rPr>
      <t>1 week</t>
    </r>
  </si>
  <si>
    <t>Kenya dry Beans production by Counties Annual Data</t>
  </si>
  <si>
    <t>COUNTY</t>
  </si>
  <si>
    <t>Harvested Area (HA)</t>
  </si>
  <si>
    <t>Production (MT)</t>
  </si>
  <si>
    <t>Yield (MT/HA)</t>
  </si>
  <si>
    <t>Kenya Dry Beans Production and yields by Counties</t>
  </si>
  <si>
    <r>
      <rPr>
        <b/>
        <sz val="11"/>
        <rFont val="Arial"/>
        <family val="2"/>
      </rPr>
      <t xml:space="preserve">     Description</t>
    </r>
    <r>
      <rPr>
        <sz val="11"/>
        <rFont val="Arial"/>
        <family val="2"/>
      </rPr>
      <t>: Datasets of annual Harvested Area, Production and Yields of Dry Beans in Kenya by Counties</t>
    </r>
  </si>
  <si>
    <r>
      <t xml:space="preserve">              </t>
    </r>
    <r>
      <rPr>
        <b/>
        <sz val="11"/>
        <color theme="1"/>
        <rFont val="Arial"/>
        <family val="2"/>
      </rPr>
      <t>Data source</t>
    </r>
    <r>
      <rPr>
        <sz val="11"/>
        <color theme="1"/>
        <rFont val="Arial"/>
        <family val="2"/>
      </rPr>
      <t>: Estimates by field extension experts and from growers records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</si>
</sst>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color theme="1"/>
      <name val="Arial"/>
      <family val="2"/>
    </font>
    <font>
      <b/>
      <sz val="9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" fontId="2" fillId="0" borderId="1" xfId="0" applyNumberFormat="1" applyFont="1" applyBorder="1"/>
    <xf numFmtId="0" fontId="2" fillId="0" borderId="1" xfId="0" applyFont="1" applyBorder="1"/>
    <xf numFmtId="3" fontId="0" fillId="0" borderId="1" xfId="0" applyNumberFormat="1" applyBorder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indent="4"/>
    </xf>
    <xf numFmtId="0" fontId="6" fillId="0" borderId="0" xfId="0" applyFont="1"/>
    <xf numFmtId="0" fontId="8" fillId="0" borderId="0" xfId="0" applyFont="1" applyAlignment="1">
      <alignment horizontal="left" vertical="center" indent="4"/>
    </xf>
    <xf numFmtId="0" fontId="11" fillId="0" borderId="10" xfId="0" applyFont="1" applyBorder="1"/>
    <xf numFmtId="0" fontId="2" fillId="0" borderId="11" xfId="0" applyFont="1" applyBorder="1"/>
    <xf numFmtId="0" fontId="12" fillId="2" borderId="12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top" wrapText="1"/>
    </xf>
    <xf numFmtId="0" fontId="12" fillId="2" borderId="13" xfId="0" applyFont="1" applyFill="1" applyBorder="1" applyAlignment="1">
      <alignment vertical="top" wrapText="1"/>
    </xf>
    <xf numFmtId="0" fontId="0" fillId="0" borderId="11" xfId="0" applyBorder="1"/>
    <xf numFmtId="0" fontId="0" fillId="0" borderId="6" xfId="0" applyBorder="1"/>
    <xf numFmtId="164" fontId="0" fillId="0" borderId="5" xfId="0" applyNumberFormat="1" applyBorder="1"/>
    <xf numFmtId="164" fontId="2" fillId="0" borderId="2" xfId="0" applyNumberFormat="1" applyFont="1" applyBorder="1"/>
    <xf numFmtId="2" fontId="2" fillId="0" borderId="2" xfId="0" applyNumberFormat="1" applyFont="1" applyBorder="1"/>
    <xf numFmtId="3" fontId="0" fillId="0" borderId="6" xfId="0" applyNumberFormat="1" applyBorder="1"/>
    <xf numFmtId="165" fontId="0" fillId="0" borderId="5" xfId="0" applyNumberFormat="1" applyBorder="1"/>
    <xf numFmtId="3" fontId="2" fillId="0" borderId="4" xfId="0" applyNumberFormat="1" applyFont="1" applyBorder="1"/>
    <xf numFmtId="3" fontId="2" fillId="0" borderId="3" xfId="0" applyNumberFormat="1" applyFont="1" applyBorder="1"/>
    <xf numFmtId="4" fontId="2" fillId="0" borderId="2" xfId="0" applyNumberFormat="1" applyFont="1" applyBorder="1"/>
    <xf numFmtId="166" fontId="0" fillId="0" borderId="6" xfId="1" applyNumberFormat="1" applyFont="1" applyBorder="1"/>
    <xf numFmtId="166" fontId="0" fillId="0" borderId="1" xfId="1" applyNumberFormat="1" applyFont="1" applyBorder="1"/>
    <xf numFmtId="166" fontId="2" fillId="0" borderId="4" xfId="1" applyNumberFormat="1" applyFont="1" applyBorder="1"/>
    <xf numFmtId="166" fontId="2" fillId="0" borderId="3" xfId="1" applyNumberFormat="1" applyFont="1" applyBorder="1"/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M6" sqref="M6"/>
    </sheetView>
  </sheetViews>
  <sheetFormatPr defaultRowHeight="15" x14ac:dyDescent="0.25"/>
  <cols>
    <col min="1" max="1" width="24.140625" customWidth="1"/>
    <col min="2" max="2" width="12.5703125" customWidth="1"/>
    <col min="3" max="3" width="10" customWidth="1"/>
    <col min="5" max="5" width="10.28515625" customWidth="1"/>
    <col min="6" max="6" width="11.5703125" customWidth="1"/>
    <col min="8" max="8" width="10.5703125" customWidth="1"/>
    <col min="9" max="9" width="12.5703125" customWidth="1"/>
    <col min="11" max="11" width="12" customWidth="1"/>
    <col min="12" max="12" width="11.7109375" customWidth="1"/>
    <col min="15" max="15" width="12.42578125" customWidth="1"/>
  </cols>
  <sheetData>
    <row r="1" spans="1:16" s="5" customFormat="1" ht="15.75" x14ac:dyDescent="0.25">
      <c r="C1" s="6" t="s">
        <v>60</v>
      </c>
    </row>
    <row r="3" spans="1:16" s="7" customFormat="1" x14ac:dyDescent="0.2">
      <c r="B3" s="8" t="s">
        <v>61</v>
      </c>
      <c r="C3" s="9"/>
      <c r="D3" s="9"/>
      <c r="E3" s="9"/>
      <c r="F3" s="9"/>
      <c r="G3" s="9"/>
      <c r="H3" s="9"/>
      <c r="I3" s="9"/>
    </row>
    <row r="4" spans="1:16" x14ac:dyDescent="0.25">
      <c r="B4" s="33" t="s">
        <v>62</v>
      </c>
      <c r="C4" s="9"/>
      <c r="D4" s="9"/>
      <c r="E4" s="9"/>
      <c r="F4" s="9"/>
      <c r="G4" s="9"/>
      <c r="H4" s="9"/>
      <c r="I4" s="9"/>
    </row>
    <row r="5" spans="1:16" x14ac:dyDescent="0.25">
      <c r="B5" s="10" t="s">
        <v>48</v>
      </c>
      <c r="C5" s="9"/>
      <c r="D5" s="9"/>
      <c r="E5" s="9"/>
      <c r="F5" s="9"/>
      <c r="G5" s="9"/>
      <c r="H5" s="9"/>
      <c r="I5" s="9"/>
    </row>
    <row r="6" spans="1:16" x14ac:dyDescent="0.25">
      <c r="B6" s="10" t="s">
        <v>49</v>
      </c>
      <c r="C6" s="9"/>
      <c r="D6" s="9"/>
      <c r="E6" s="9"/>
      <c r="F6" s="9"/>
      <c r="G6" s="9"/>
      <c r="H6" s="9"/>
      <c r="I6" s="9"/>
    </row>
    <row r="7" spans="1:16" x14ac:dyDescent="0.25">
      <c r="B7" s="10" t="s">
        <v>50</v>
      </c>
      <c r="C7" s="9"/>
      <c r="D7" s="9"/>
      <c r="E7" s="9"/>
      <c r="F7" s="9"/>
      <c r="G7" s="9"/>
      <c r="H7" s="9"/>
      <c r="I7" s="9"/>
    </row>
    <row r="8" spans="1:16" x14ac:dyDescent="0.25">
      <c r="B8" s="10" t="s">
        <v>51</v>
      </c>
      <c r="C8" s="9"/>
      <c r="D8" s="9"/>
      <c r="E8" s="9"/>
      <c r="F8" s="9"/>
      <c r="G8" s="9"/>
      <c r="H8" s="9"/>
      <c r="I8" s="9"/>
    </row>
    <row r="9" spans="1:16" x14ac:dyDescent="0.25">
      <c r="B9" s="10" t="s">
        <v>52</v>
      </c>
      <c r="C9" s="9"/>
      <c r="D9" s="9"/>
      <c r="E9" s="9"/>
      <c r="F9" s="9"/>
      <c r="G9" s="9"/>
      <c r="H9" s="9"/>
      <c r="I9" s="9"/>
    </row>
    <row r="10" spans="1:16" x14ac:dyDescent="0.25">
      <c r="B10" s="10" t="s">
        <v>53</v>
      </c>
      <c r="C10" s="9"/>
      <c r="D10" s="9"/>
      <c r="E10" s="9"/>
      <c r="F10" s="9"/>
      <c r="G10" s="9"/>
      <c r="H10" s="9"/>
      <c r="I10" s="9"/>
    </row>
    <row r="11" spans="1:16" x14ac:dyDescent="0.25">
      <c r="B11" s="10" t="s">
        <v>54</v>
      </c>
      <c r="C11" s="9"/>
      <c r="D11" s="9"/>
      <c r="E11" s="9"/>
      <c r="F11" s="9"/>
      <c r="G11" s="9"/>
      <c r="H11" s="9"/>
      <c r="I11" s="9"/>
    </row>
    <row r="13" spans="1:16" ht="15.75" thickBot="1" x14ac:dyDescent="0.3">
      <c r="A13" s="2"/>
      <c r="B13" s="11" t="s">
        <v>55</v>
      </c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12"/>
      <c r="B14" s="30">
        <v>2012</v>
      </c>
      <c r="C14" s="31"/>
      <c r="D14" s="32"/>
      <c r="E14" s="30">
        <v>2013</v>
      </c>
      <c r="F14" s="31"/>
      <c r="G14" s="32"/>
      <c r="H14" s="30">
        <v>2014</v>
      </c>
      <c r="I14" s="31"/>
      <c r="J14" s="32"/>
      <c r="K14" s="30">
        <v>2015</v>
      </c>
      <c r="L14" s="31"/>
      <c r="M14" s="32"/>
      <c r="N14" s="30">
        <v>2016</v>
      </c>
      <c r="O14" s="31"/>
      <c r="P14" s="32"/>
    </row>
    <row r="15" spans="1:16" ht="28.5" x14ac:dyDescent="0.25">
      <c r="A15" s="12" t="s">
        <v>56</v>
      </c>
      <c r="B15" s="13" t="s">
        <v>57</v>
      </c>
      <c r="C15" s="14" t="s">
        <v>58</v>
      </c>
      <c r="D15" s="15" t="s">
        <v>59</v>
      </c>
      <c r="E15" s="13" t="s">
        <v>57</v>
      </c>
      <c r="F15" s="14" t="s">
        <v>58</v>
      </c>
      <c r="G15" s="15" t="s">
        <v>59</v>
      </c>
      <c r="H15" s="13" t="s">
        <v>57</v>
      </c>
      <c r="I15" s="14" t="s">
        <v>58</v>
      </c>
      <c r="J15" s="15" t="s">
        <v>59</v>
      </c>
      <c r="K15" s="13" t="s">
        <v>57</v>
      </c>
      <c r="L15" s="14" t="s">
        <v>58</v>
      </c>
      <c r="M15" s="15" t="s">
        <v>59</v>
      </c>
      <c r="N15" s="13" t="s">
        <v>57</v>
      </c>
      <c r="O15" s="14" t="s">
        <v>58</v>
      </c>
      <c r="P15" s="15" t="s">
        <v>59</v>
      </c>
    </row>
    <row r="16" spans="1:16" x14ac:dyDescent="0.25">
      <c r="A16" s="16" t="s">
        <v>47</v>
      </c>
      <c r="B16" s="26">
        <v>17196</v>
      </c>
      <c r="C16" s="27">
        <v>7104.42</v>
      </c>
      <c r="D16" s="18">
        <v>0.41314375436147943</v>
      </c>
      <c r="E16" s="26">
        <v>17756</v>
      </c>
      <c r="F16" s="27">
        <v>15122.97</v>
      </c>
      <c r="G16" s="18">
        <v>0.85171040774949314</v>
      </c>
      <c r="H16" s="26">
        <v>17788</v>
      </c>
      <c r="I16" s="27">
        <v>15155</v>
      </c>
      <c r="J16" s="22">
        <f t="shared" ref="J16:J21" si="0">I16/H16</f>
        <v>0.85197886215426133</v>
      </c>
      <c r="K16" s="26">
        <v>15669</v>
      </c>
      <c r="L16" s="27">
        <v>11034</v>
      </c>
      <c r="M16" s="18">
        <f t="shared" ref="M16:M62" si="1">L16/K16</f>
        <v>0.70419299253302703</v>
      </c>
      <c r="N16" s="21">
        <v>17957</v>
      </c>
      <c r="O16" s="3">
        <v>7396</v>
      </c>
      <c r="P16" s="18">
        <f t="shared" ref="P16:P62" si="2">O16/N16</f>
        <v>0.41187280726179204</v>
      </c>
    </row>
    <row r="17" spans="1:16" x14ac:dyDescent="0.25">
      <c r="A17" s="16" t="s">
        <v>46</v>
      </c>
      <c r="B17" s="26">
        <v>19138</v>
      </c>
      <c r="C17" s="27">
        <v>11212.2</v>
      </c>
      <c r="D17" s="18">
        <v>0.585860591493364</v>
      </c>
      <c r="E17" s="26">
        <v>20204</v>
      </c>
      <c r="F17" s="27">
        <v>10305</v>
      </c>
      <c r="G17" s="18">
        <v>0.51004751534349635</v>
      </c>
      <c r="H17" s="26">
        <v>31857</v>
      </c>
      <c r="I17" s="27">
        <v>21480</v>
      </c>
      <c r="J17" s="22">
        <f t="shared" si="0"/>
        <v>0.67426311328750355</v>
      </c>
      <c r="K17" s="26">
        <v>39002</v>
      </c>
      <c r="L17" s="27">
        <v>50141</v>
      </c>
      <c r="M17" s="18">
        <f t="shared" si="1"/>
        <v>1.2856007384236705</v>
      </c>
      <c r="N17" s="21">
        <v>26507</v>
      </c>
      <c r="O17" s="3">
        <v>41217</v>
      </c>
      <c r="P17" s="18">
        <f t="shared" si="2"/>
        <v>1.5549477496510355</v>
      </c>
    </row>
    <row r="18" spans="1:16" x14ac:dyDescent="0.25">
      <c r="A18" s="16" t="s">
        <v>45</v>
      </c>
      <c r="B18" s="26">
        <v>61715</v>
      </c>
      <c r="C18" s="27">
        <v>38130.300000000003</v>
      </c>
      <c r="D18" s="18">
        <v>0.61784493235032012</v>
      </c>
      <c r="E18" s="26">
        <v>62567</v>
      </c>
      <c r="F18" s="27">
        <v>63529.02</v>
      </c>
      <c r="G18" s="18">
        <v>1.015375837102626</v>
      </c>
      <c r="H18" s="26">
        <v>57578</v>
      </c>
      <c r="I18" s="27">
        <v>71018</v>
      </c>
      <c r="J18" s="22">
        <f t="shared" si="0"/>
        <v>1.23342248775574</v>
      </c>
      <c r="K18" s="26">
        <v>77367</v>
      </c>
      <c r="L18" s="27">
        <v>61051</v>
      </c>
      <c r="M18" s="18">
        <f t="shared" si="1"/>
        <v>0.78910905166285372</v>
      </c>
      <c r="N18" s="21">
        <v>77662</v>
      </c>
      <c r="O18" s="3">
        <v>53766</v>
      </c>
      <c r="P18" s="18">
        <f t="shared" si="2"/>
        <v>0.69230769230769229</v>
      </c>
    </row>
    <row r="19" spans="1:16" x14ac:dyDescent="0.25">
      <c r="A19" s="16" t="s">
        <v>44</v>
      </c>
      <c r="B19" s="26">
        <v>19245</v>
      </c>
      <c r="C19" s="27">
        <v>9544.5</v>
      </c>
      <c r="D19" s="18">
        <v>0.49594699922057678</v>
      </c>
      <c r="E19" s="26">
        <v>20510</v>
      </c>
      <c r="F19" s="27">
        <v>32569.02</v>
      </c>
      <c r="G19" s="18">
        <v>1.5879580692345199</v>
      </c>
      <c r="H19" s="26">
        <v>19100</v>
      </c>
      <c r="I19" s="27">
        <v>18418</v>
      </c>
      <c r="J19" s="22">
        <f t="shared" si="0"/>
        <v>0.96429319371727751</v>
      </c>
      <c r="K19" s="26">
        <v>27351</v>
      </c>
      <c r="L19" s="27">
        <v>36422</v>
      </c>
      <c r="M19" s="18">
        <f t="shared" si="1"/>
        <v>1.331651493546854</v>
      </c>
      <c r="N19" s="21">
        <v>20709</v>
      </c>
      <c r="O19" s="3">
        <v>13952</v>
      </c>
      <c r="P19" s="18">
        <f t="shared" si="2"/>
        <v>0.6737167415133517</v>
      </c>
    </row>
    <row r="20" spans="1:16" x14ac:dyDescent="0.25">
      <c r="A20" s="16" t="s">
        <v>43</v>
      </c>
      <c r="B20" s="26">
        <v>20241</v>
      </c>
      <c r="C20" s="27">
        <v>17841.689999999999</v>
      </c>
      <c r="D20" s="18">
        <v>0.8814628723877278</v>
      </c>
      <c r="E20" s="26">
        <v>15206</v>
      </c>
      <c r="F20" s="27">
        <v>13954.5</v>
      </c>
      <c r="G20" s="18">
        <v>0.91769696172563464</v>
      </c>
      <c r="H20" s="26">
        <v>14894</v>
      </c>
      <c r="I20" s="27">
        <v>13964</v>
      </c>
      <c r="J20" s="22">
        <f t="shared" si="0"/>
        <v>0.93755874848932452</v>
      </c>
      <c r="K20" s="26">
        <v>14873</v>
      </c>
      <c r="L20" s="27">
        <v>16355</v>
      </c>
      <c r="M20" s="18">
        <f t="shared" si="1"/>
        <v>1.0996436495663282</v>
      </c>
      <c r="N20" s="21">
        <v>19930</v>
      </c>
      <c r="O20" s="3">
        <v>15271</v>
      </c>
      <c r="P20" s="18">
        <f t="shared" si="2"/>
        <v>0.76623181133968887</v>
      </c>
    </row>
    <row r="21" spans="1:16" x14ac:dyDescent="0.25">
      <c r="A21" s="16" t="s">
        <v>42</v>
      </c>
      <c r="B21" s="26">
        <v>23758</v>
      </c>
      <c r="C21" s="27">
        <v>15270.3</v>
      </c>
      <c r="D21" s="18">
        <v>0.64274349692735078</v>
      </c>
      <c r="E21" s="26">
        <v>19295</v>
      </c>
      <c r="F21" s="27">
        <v>21274.65</v>
      </c>
      <c r="G21" s="18">
        <v>1.1025991189427313</v>
      </c>
      <c r="H21" s="26">
        <v>20330</v>
      </c>
      <c r="I21" s="27">
        <v>16297</v>
      </c>
      <c r="J21" s="22">
        <f t="shared" si="0"/>
        <v>0.80162321692080674</v>
      </c>
      <c r="K21" s="26">
        <v>23191</v>
      </c>
      <c r="L21" s="27">
        <v>27288</v>
      </c>
      <c r="M21" s="18">
        <f t="shared" si="1"/>
        <v>1.176663360786512</v>
      </c>
      <c r="N21" s="21">
        <v>12834</v>
      </c>
      <c r="O21" s="3">
        <v>8852</v>
      </c>
      <c r="P21" s="18">
        <f t="shared" si="2"/>
        <v>0.68973040361539661</v>
      </c>
    </row>
    <row r="22" spans="1:16" x14ac:dyDescent="0.25">
      <c r="A22" s="16" t="s">
        <v>41</v>
      </c>
      <c r="B22" s="26">
        <v>0</v>
      </c>
      <c r="C22" s="27">
        <v>0</v>
      </c>
      <c r="D22" s="18">
        <v>0</v>
      </c>
      <c r="E22" s="26">
        <v>0</v>
      </c>
      <c r="F22" s="27">
        <v>0</v>
      </c>
      <c r="G22" s="18">
        <v>0</v>
      </c>
      <c r="H22" s="26">
        <v>0</v>
      </c>
      <c r="I22" s="27">
        <v>0</v>
      </c>
      <c r="J22" s="22">
        <v>0</v>
      </c>
      <c r="K22" s="26">
        <v>78</v>
      </c>
      <c r="L22" s="27">
        <v>40</v>
      </c>
      <c r="M22" s="18">
        <f t="shared" si="1"/>
        <v>0.51282051282051277</v>
      </c>
      <c r="N22" s="17">
        <v>40</v>
      </c>
      <c r="O22" s="4">
        <v>13</v>
      </c>
      <c r="P22" s="18">
        <f t="shared" si="2"/>
        <v>0.32500000000000001</v>
      </c>
    </row>
    <row r="23" spans="1:16" x14ac:dyDescent="0.25">
      <c r="A23" s="16" t="s">
        <v>40</v>
      </c>
      <c r="B23" s="26">
        <v>30675</v>
      </c>
      <c r="C23" s="27">
        <v>21242.7</v>
      </c>
      <c r="D23" s="18">
        <v>0.69250855745721274</v>
      </c>
      <c r="E23" s="26">
        <v>26333</v>
      </c>
      <c r="F23" s="27">
        <v>20931.93</v>
      </c>
      <c r="G23" s="18">
        <v>0.79489347966429957</v>
      </c>
      <c r="H23" s="26">
        <v>40583</v>
      </c>
      <c r="I23" s="27">
        <v>29453</v>
      </c>
      <c r="J23" s="22">
        <f t="shared" ref="J23:J35" si="3">I23/H23</f>
        <v>0.72574723406352415</v>
      </c>
      <c r="K23" s="26">
        <v>102146</v>
      </c>
      <c r="L23" s="27">
        <v>55868</v>
      </c>
      <c r="M23" s="18">
        <f t="shared" si="1"/>
        <v>0.5469426115560081</v>
      </c>
      <c r="N23" s="21">
        <v>36950</v>
      </c>
      <c r="O23" s="3">
        <v>29113</v>
      </c>
      <c r="P23" s="18">
        <f t="shared" si="2"/>
        <v>0.78790257104194861</v>
      </c>
    </row>
    <row r="24" spans="1:16" x14ac:dyDescent="0.25">
      <c r="A24" s="16" t="s">
        <v>39</v>
      </c>
      <c r="B24" s="26">
        <v>193</v>
      </c>
      <c r="C24" s="27">
        <v>73.8</v>
      </c>
      <c r="D24" s="18">
        <v>0.38238341968911915</v>
      </c>
      <c r="E24" s="26">
        <v>263</v>
      </c>
      <c r="F24" s="27">
        <v>362.97</v>
      </c>
      <c r="G24" s="18">
        <v>1.3801140684410647</v>
      </c>
      <c r="H24" s="26">
        <v>2267</v>
      </c>
      <c r="I24" s="27">
        <v>39</v>
      </c>
      <c r="J24" s="22">
        <f t="shared" si="3"/>
        <v>1.7203352448169385E-2</v>
      </c>
      <c r="K24" s="26">
        <v>250</v>
      </c>
      <c r="L24" s="27">
        <v>165</v>
      </c>
      <c r="M24" s="18">
        <f t="shared" si="1"/>
        <v>0.66</v>
      </c>
      <c r="N24" s="17">
        <v>203</v>
      </c>
      <c r="O24" s="4">
        <v>112</v>
      </c>
      <c r="P24" s="18">
        <f t="shared" si="2"/>
        <v>0.55172413793103448</v>
      </c>
    </row>
    <row r="25" spans="1:16" x14ac:dyDescent="0.25">
      <c r="A25" s="16" t="s">
        <v>38</v>
      </c>
      <c r="B25" s="26">
        <v>30125</v>
      </c>
      <c r="C25" s="27">
        <v>3858.75</v>
      </c>
      <c r="D25" s="18">
        <v>0.12809128630705394</v>
      </c>
      <c r="E25" s="26">
        <v>42944</v>
      </c>
      <c r="F25" s="27">
        <v>20114.009999999998</v>
      </c>
      <c r="G25" s="18">
        <v>0.46837765461997016</v>
      </c>
      <c r="H25" s="26">
        <v>42550</v>
      </c>
      <c r="I25" s="27">
        <v>18943</v>
      </c>
      <c r="J25" s="22">
        <f t="shared" si="3"/>
        <v>0.44519388954171563</v>
      </c>
      <c r="K25" s="26">
        <v>51466</v>
      </c>
      <c r="L25" s="27">
        <v>30417</v>
      </c>
      <c r="M25" s="18">
        <f t="shared" si="1"/>
        <v>0.5910115416002798</v>
      </c>
      <c r="N25" s="21">
        <v>44042</v>
      </c>
      <c r="O25" s="3">
        <v>20281</v>
      </c>
      <c r="P25" s="18">
        <f t="shared" si="2"/>
        <v>0.46049225739067257</v>
      </c>
    </row>
    <row r="26" spans="1:16" x14ac:dyDescent="0.25">
      <c r="A26" s="16" t="s">
        <v>37</v>
      </c>
      <c r="B26" s="26">
        <v>56141</v>
      </c>
      <c r="C26" s="27">
        <v>31352.85</v>
      </c>
      <c r="D26" s="18">
        <v>0.55846618335975484</v>
      </c>
      <c r="E26" s="26">
        <v>46329</v>
      </c>
      <c r="F26" s="27">
        <v>27551.97</v>
      </c>
      <c r="G26" s="18">
        <v>0.59470245418636281</v>
      </c>
      <c r="H26" s="26">
        <v>48126</v>
      </c>
      <c r="I26" s="27">
        <v>44104</v>
      </c>
      <c r="J26" s="22">
        <f t="shared" si="3"/>
        <v>0.91642771059302663</v>
      </c>
      <c r="K26" s="26">
        <v>36783</v>
      </c>
      <c r="L26" s="27">
        <v>30170</v>
      </c>
      <c r="M26" s="18">
        <f t="shared" si="1"/>
        <v>0.82021586058777152</v>
      </c>
      <c r="N26" s="21">
        <v>63987</v>
      </c>
      <c r="O26" s="3">
        <v>57307</v>
      </c>
      <c r="P26" s="18">
        <f t="shared" si="2"/>
        <v>0.895603794520762</v>
      </c>
    </row>
    <row r="27" spans="1:16" x14ac:dyDescent="0.25">
      <c r="A27" s="16" t="s">
        <v>36</v>
      </c>
      <c r="B27" s="26">
        <v>18116</v>
      </c>
      <c r="C27" s="27">
        <v>10870.02</v>
      </c>
      <c r="D27" s="18">
        <v>0.60002318392581144</v>
      </c>
      <c r="E27" s="26">
        <v>19337</v>
      </c>
      <c r="F27" s="27">
        <v>5498.01</v>
      </c>
      <c r="G27" s="18">
        <v>0.28432590370791749</v>
      </c>
      <c r="H27" s="26">
        <v>19804</v>
      </c>
      <c r="I27" s="27">
        <v>15270</v>
      </c>
      <c r="J27" s="22">
        <f t="shared" si="3"/>
        <v>0.77105635225207025</v>
      </c>
      <c r="K27" s="26">
        <v>21659</v>
      </c>
      <c r="L27" s="27">
        <v>21116</v>
      </c>
      <c r="M27" s="18">
        <f t="shared" si="1"/>
        <v>0.97492959047047412</v>
      </c>
      <c r="N27" s="21">
        <v>34481</v>
      </c>
      <c r="O27" s="3">
        <v>12798</v>
      </c>
      <c r="P27" s="18">
        <f t="shared" si="2"/>
        <v>0.37116092920738958</v>
      </c>
    </row>
    <row r="28" spans="1:16" x14ac:dyDescent="0.25">
      <c r="A28" s="16" t="s">
        <v>35</v>
      </c>
      <c r="B28" s="26">
        <v>28004</v>
      </c>
      <c r="C28" s="27">
        <v>21402.81</v>
      </c>
      <c r="D28" s="18">
        <v>0.76427688901585489</v>
      </c>
      <c r="E28" s="26">
        <v>24055</v>
      </c>
      <c r="F28" s="27">
        <v>9900.5400000000009</v>
      </c>
      <c r="G28" s="18">
        <v>0.41157929744335903</v>
      </c>
      <c r="H28" s="26">
        <v>13834</v>
      </c>
      <c r="I28" s="27">
        <v>6273</v>
      </c>
      <c r="J28" s="22">
        <f t="shared" si="3"/>
        <v>0.45344802660112765</v>
      </c>
      <c r="K28" s="26">
        <v>24546</v>
      </c>
      <c r="L28" s="27">
        <v>22994</v>
      </c>
      <c r="M28" s="18">
        <f t="shared" si="1"/>
        <v>0.93677177544202717</v>
      </c>
      <c r="N28" s="21">
        <v>23423</v>
      </c>
      <c r="O28" s="3">
        <v>18496</v>
      </c>
      <c r="P28" s="18">
        <f t="shared" si="2"/>
        <v>0.78965119754087865</v>
      </c>
    </row>
    <row r="29" spans="1:16" x14ac:dyDescent="0.25">
      <c r="A29" s="16" t="s">
        <v>34</v>
      </c>
      <c r="B29" s="26">
        <v>170</v>
      </c>
      <c r="C29" s="27">
        <v>28.44</v>
      </c>
      <c r="D29" s="18">
        <v>0.16729411764705884</v>
      </c>
      <c r="E29" s="26">
        <v>133</v>
      </c>
      <c r="F29" s="27">
        <v>30.42</v>
      </c>
      <c r="G29" s="18">
        <v>0.22872180451127821</v>
      </c>
      <c r="H29" s="26">
        <v>34</v>
      </c>
      <c r="I29" s="27">
        <v>5</v>
      </c>
      <c r="J29" s="22">
        <f t="shared" si="3"/>
        <v>0.14705882352941177</v>
      </c>
      <c r="K29" s="26">
        <v>5892</v>
      </c>
      <c r="L29" s="27">
        <v>75</v>
      </c>
      <c r="M29" s="18">
        <f t="shared" si="1"/>
        <v>1.2729124236252547E-2</v>
      </c>
      <c r="N29" s="17">
        <v>82</v>
      </c>
      <c r="O29" s="4">
        <v>20</v>
      </c>
      <c r="P29" s="18">
        <f t="shared" si="2"/>
        <v>0.24390243902439024</v>
      </c>
    </row>
    <row r="30" spans="1:16" x14ac:dyDescent="0.25">
      <c r="A30" s="16" t="s">
        <v>33</v>
      </c>
      <c r="B30" s="26">
        <v>21103</v>
      </c>
      <c r="C30" s="27">
        <v>19026.18</v>
      </c>
      <c r="D30" s="18">
        <v>0.90158650428848985</v>
      </c>
      <c r="E30" s="26">
        <v>29986</v>
      </c>
      <c r="F30" s="27">
        <v>15840.63</v>
      </c>
      <c r="G30" s="18">
        <v>0.52826752484492756</v>
      </c>
      <c r="H30" s="26">
        <v>24199</v>
      </c>
      <c r="I30" s="27">
        <v>8913</v>
      </c>
      <c r="J30" s="22">
        <f t="shared" si="3"/>
        <v>0.36832100500020665</v>
      </c>
      <c r="K30" s="26">
        <v>28013</v>
      </c>
      <c r="L30" s="27">
        <v>20107</v>
      </c>
      <c r="M30" s="18">
        <f t="shared" si="1"/>
        <v>0.71777389069360653</v>
      </c>
      <c r="N30" s="21">
        <v>27225</v>
      </c>
      <c r="O30" s="3">
        <v>12521</v>
      </c>
      <c r="P30" s="18">
        <f t="shared" si="2"/>
        <v>0.45990817263544537</v>
      </c>
    </row>
    <row r="31" spans="1:16" x14ac:dyDescent="0.25">
      <c r="A31" s="16" t="s">
        <v>32</v>
      </c>
      <c r="B31" s="26">
        <v>45515</v>
      </c>
      <c r="C31" s="27">
        <v>35767.35</v>
      </c>
      <c r="D31" s="18">
        <v>0.78583653740525095</v>
      </c>
      <c r="E31" s="26">
        <v>46125</v>
      </c>
      <c r="F31" s="27">
        <v>35856.449999999997</v>
      </c>
      <c r="G31" s="18">
        <v>0.77737560975609754</v>
      </c>
      <c r="H31" s="26">
        <v>47842</v>
      </c>
      <c r="I31" s="27">
        <v>37891</v>
      </c>
      <c r="J31" s="22">
        <f t="shared" si="3"/>
        <v>0.79200284269052301</v>
      </c>
      <c r="K31" s="26">
        <v>48540</v>
      </c>
      <c r="L31" s="27">
        <v>46032</v>
      </c>
      <c r="M31" s="18">
        <f t="shared" si="1"/>
        <v>0.94833127317676147</v>
      </c>
      <c r="N31" s="21">
        <v>49942</v>
      </c>
      <c r="O31" s="3">
        <v>42235</v>
      </c>
      <c r="P31" s="18">
        <f t="shared" si="2"/>
        <v>0.84568098994834007</v>
      </c>
    </row>
    <row r="32" spans="1:16" x14ac:dyDescent="0.25">
      <c r="A32" s="16" t="s">
        <v>31</v>
      </c>
      <c r="B32" s="26">
        <v>13575</v>
      </c>
      <c r="C32" s="27">
        <v>9286.65</v>
      </c>
      <c r="D32" s="18">
        <v>0.68409944751381213</v>
      </c>
      <c r="E32" s="26">
        <v>7880</v>
      </c>
      <c r="F32" s="27">
        <v>7111.53</v>
      </c>
      <c r="G32" s="18">
        <v>0.902478426395939</v>
      </c>
      <c r="H32" s="26">
        <v>8095</v>
      </c>
      <c r="I32" s="27">
        <v>6652</v>
      </c>
      <c r="J32" s="22">
        <f t="shared" si="3"/>
        <v>0.82174181593576279</v>
      </c>
      <c r="K32" s="26">
        <v>10730</v>
      </c>
      <c r="L32" s="27">
        <v>6079</v>
      </c>
      <c r="M32" s="18">
        <f t="shared" si="1"/>
        <v>0.56654240447343895</v>
      </c>
      <c r="N32" s="21">
        <v>20910</v>
      </c>
      <c r="O32" s="3">
        <v>16466</v>
      </c>
      <c r="P32" s="18">
        <f t="shared" si="2"/>
        <v>0.7874701099952176</v>
      </c>
    </row>
    <row r="33" spans="1:16" x14ac:dyDescent="0.25">
      <c r="A33" s="16" t="s">
        <v>30</v>
      </c>
      <c r="B33" s="26">
        <v>27498</v>
      </c>
      <c r="C33" s="27">
        <v>14129.64</v>
      </c>
      <c r="D33" s="18">
        <v>0.51384246126991051</v>
      </c>
      <c r="E33" s="26">
        <v>32294</v>
      </c>
      <c r="F33" s="27">
        <v>13618.98</v>
      </c>
      <c r="G33" s="18">
        <v>0.42171858549575769</v>
      </c>
      <c r="H33" s="26">
        <v>32155</v>
      </c>
      <c r="I33" s="27">
        <v>17945</v>
      </c>
      <c r="J33" s="22">
        <f t="shared" si="3"/>
        <v>0.55807805939978228</v>
      </c>
      <c r="K33" s="26">
        <v>33516</v>
      </c>
      <c r="L33" s="27">
        <v>20222</v>
      </c>
      <c r="M33" s="18">
        <f t="shared" si="1"/>
        <v>0.60335362215061461</v>
      </c>
      <c r="N33" s="21">
        <v>32726</v>
      </c>
      <c r="O33" s="3">
        <v>3069</v>
      </c>
      <c r="P33" s="18">
        <f t="shared" si="2"/>
        <v>9.3778646947381292E-2</v>
      </c>
    </row>
    <row r="34" spans="1:16" x14ac:dyDescent="0.25">
      <c r="A34" s="16" t="s">
        <v>29</v>
      </c>
      <c r="B34" s="26">
        <v>628</v>
      </c>
      <c r="C34" s="27">
        <v>367.83</v>
      </c>
      <c r="D34" s="18">
        <v>0.58571656050955412</v>
      </c>
      <c r="E34" s="26">
        <v>682</v>
      </c>
      <c r="F34" s="27">
        <v>368.1</v>
      </c>
      <c r="G34" s="18">
        <v>0.53973607038123173</v>
      </c>
      <c r="H34" s="26">
        <v>284</v>
      </c>
      <c r="I34" s="27">
        <v>291</v>
      </c>
      <c r="J34" s="22">
        <f t="shared" si="3"/>
        <v>1.0246478873239437</v>
      </c>
      <c r="K34" s="26">
        <v>363</v>
      </c>
      <c r="L34" s="27">
        <v>267</v>
      </c>
      <c r="M34" s="18">
        <f t="shared" si="1"/>
        <v>0.73553719008264462</v>
      </c>
      <c r="N34" s="17">
        <v>542</v>
      </c>
      <c r="O34" s="4">
        <v>116</v>
      </c>
      <c r="P34" s="18">
        <f t="shared" si="2"/>
        <v>0.2140221402214022</v>
      </c>
    </row>
    <row r="35" spans="1:16" x14ac:dyDescent="0.25">
      <c r="A35" s="16" t="s">
        <v>28</v>
      </c>
      <c r="B35" s="26">
        <v>18285</v>
      </c>
      <c r="C35" s="27">
        <v>12428.1</v>
      </c>
      <c r="D35" s="18">
        <v>0.67968826907301072</v>
      </c>
      <c r="E35" s="26">
        <v>1615</v>
      </c>
      <c r="F35" s="27">
        <v>15624.99</v>
      </c>
      <c r="G35" s="18">
        <v>9.6749164086687305</v>
      </c>
      <c r="H35" s="26">
        <v>1659</v>
      </c>
      <c r="I35" s="27">
        <v>1460</v>
      </c>
      <c r="J35" s="22">
        <f t="shared" si="3"/>
        <v>0.88004822182037368</v>
      </c>
      <c r="K35" s="26">
        <v>20521</v>
      </c>
      <c r="L35" s="27">
        <v>19255</v>
      </c>
      <c r="M35" s="18">
        <f t="shared" si="1"/>
        <v>0.93830710004385753</v>
      </c>
      <c r="N35" s="21">
        <v>22767</v>
      </c>
      <c r="O35" s="3">
        <v>14206</v>
      </c>
      <c r="P35" s="18">
        <f t="shared" si="2"/>
        <v>0.62397329468089779</v>
      </c>
    </row>
    <row r="36" spans="1:16" x14ac:dyDescent="0.25">
      <c r="A36" s="16" t="s">
        <v>27</v>
      </c>
      <c r="B36" s="26">
        <v>1000</v>
      </c>
      <c r="C36" s="27">
        <v>347.49</v>
      </c>
      <c r="D36" s="18">
        <v>0.34749000000000002</v>
      </c>
      <c r="E36" s="26">
        <v>825</v>
      </c>
      <c r="F36" s="27">
        <v>298.8</v>
      </c>
      <c r="G36" s="18">
        <v>0.36218181818181822</v>
      </c>
      <c r="H36" s="26">
        <v>0</v>
      </c>
      <c r="I36" s="27">
        <v>0</v>
      </c>
      <c r="J36" s="22">
        <v>0</v>
      </c>
      <c r="K36" s="26">
        <v>3520</v>
      </c>
      <c r="L36" s="27">
        <v>1310</v>
      </c>
      <c r="M36" s="18">
        <f t="shared" si="1"/>
        <v>0.37215909090909088</v>
      </c>
      <c r="N36" s="21">
        <v>2760</v>
      </c>
      <c r="O36" s="4">
        <v>810</v>
      </c>
      <c r="P36" s="18">
        <f t="shared" si="2"/>
        <v>0.29347826086956524</v>
      </c>
    </row>
    <row r="37" spans="1:16" x14ac:dyDescent="0.25">
      <c r="A37" s="16" t="s">
        <v>26</v>
      </c>
      <c r="B37" s="26">
        <v>75025</v>
      </c>
      <c r="C37" s="27">
        <v>35781.480000000003</v>
      </c>
      <c r="D37" s="18">
        <v>0.47692742419193607</v>
      </c>
      <c r="E37" s="26">
        <v>73865</v>
      </c>
      <c r="F37" s="27">
        <v>55930.14</v>
      </c>
      <c r="G37" s="18">
        <v>0.7571940702633182</v>
      </c>
      <c r="H37" s="26">
        <v>64369</v>
      </c>
      <c r="I37" s="27">
        <v>19377</v>
      </c>
      <c r="J37" s="22">
        <f>I37/H37</f>
        <v>0.30102999891252002</v>
      </c>
      <c r="K37" s="26">
        <v>62969</v>
      </c>
      <c r="L37" s="27">
        <v>44731</v>
      </c>
      <c r="M37" s="18">
        <f t="shared" si="1"/>
        <v>0.71036541790404806</v>
      </c>
      <c r="N37" s="21">
        <v>52185</v>
      </c>
      <c r="O37" s="3">
        <v>16499</v>
      </c>
      <c r="P37" s="18">
        <f t="shared" si="2"/>
        <v>0.31616364855801476</v>
      </c>
    </row>
    <row r="38" spans="1:16" x14ac:dyDescent="0.25">
      <c r="A38" s="16" t="s">
        <v>25</v>
      </c>
      <c r="B38" s="26">
        <v>38545</v>
      </c>
      <c r="C38" s="27">
        <v>19236.599999999999</v>
      </c>
      <c r="D38" s="18">
        <v>0.49906862109222982</v>
      </c>
      <c r="E38" s="26">
        <v>90370</v>
      </c>
      <c r="F38" s="27">
        <v>9754.56</v>
      </c>
      <c r="G38" s="18">
        <v>0.10794024565674448</v>
      </c>
      <c r="H38" s="26">
        <v>37367</v>
      </c>
      <c r="I38" s="27">
        <v>7389</v>
      </c>
      <c r="J38" s="22">
        <f>I38/H38</f>
        <v>0.19774132255733667</v>
      </c>
      <c r="K38" s="26">
        <v>30152</v>
      </c>
      <c r="L38" s="27">
        <v>16448</v>
      </c>
      <c r="M38" s="18">
        <f t="shared" si="1"/>
        <v>0.54550278588485013</v>
      </c>
      <c r="N38" s="21">
        <v>25090</v>
      </c>
      <c r="O38" s="3">
        <v>10120</v>
      </c>
      <c r="P38" s="18">
        <f t="shared" si="2"/>
        <v>0.40334794738939816</v>
      </c>
    </row>
    <row r="39" spans="1:16" x14ac:dyDescent="0.25">
      <c r="A39" s="16" t="s">
        <v>24</v>
      </c>
      <c r="B39" s="26">
        <v>0</v>
      </c>
      <c r="C39" s="27">
        <v>0</v>
      </c>
      <c r="D39" s="18">
        <v>0</v>
      </c>
      <c r="E39" s="26">
        <v>0</v>
      </c>
      <c r="F39" s="27">
        <v>0</v>
      </c>
      <c r="G39" s="18">
        <v>0</v>
      </c>
      <c r="H39" s="26">
        <v>0</v>
      </c>
      <c r="I39" s="27">
        <v>0</v>
      </c>
      <c r="J39" s="22">
        <v>0</v>
      </c>
      <c r="K39" s="26">
        <v>29</v>
      </c>
      <c r="L39" s="27">
        <v>14</v>
      </c>
      <c r="M39" s="18">
        <f t="shared" si="1"/>
        <v>0.48275862068965519</v>
      </c>
      <c r="N39" s="17">
        <v>21</v>
      </c>
      <c r="O39" s="4">
        <v>6</v>
      </c>
      <c r="P39" s="18">
        <f t="shared" si="2"/>
        <v>0.2857142857142857</v>
      </c>
    </row>
    <row r="40" spans="1:16" x14ac:dyDescent="0.25">
      <c r="A40" s="16" t="s">
        <v>23</v>
      </c>
      <c r="B40" s="26">
        <v>50</v>
      </c>
      <c r="C40" s="27">
        <v>16.920000000000002</v>
      </c>
      <c r="D40" s="18">
        <v>0.33840000000000003</v>
      </c>
      <c r="E40" s="26">
        <v>550</v>
      </c>
      <c r="F40" s="27">
        <v>322.56</v>
      </c>
      <c r="G40" s="18">
        <v>0.58647272727272726</v>
      </c>
      <c r="H40" s="26">
        <v>627</v>
      </c>
      <c r="I40" s="27">
        <v>821</v>
      </c>
      <c r="J40" s="22">
        <f>I40/H40</f>
        <v>1.3094098883572567</v>
      </c>
      <c r="K40" s="26">
        <v>402</v>
      </c>
      <c r="L40" s="27">
        <v>159</v>
      </c>
      <c r="M40" s="18">
        <f t="shared" si="1"/>
        <v>0.39552238805970147</v>
      </c>
      <c r="N40" s="17">
        <v>578</v>
      </c>
      <c r="O40" s="4">
        <v>141</v>
      </c>
      <c r="P40" s="18">
        <f t="shared" si="2"/>
        <v>0.24394463667820068</v>
      </c>
    </row>
    <row r="41" spans="1:16" x14ac:dyDescent="0.25">
      <c r="A41" s="16" t="s">
        <v>22</v>
      </c>
      <c r="B41" s="26">
        <v>79093</v>
      </c>
      <c r="C41" s="27">
        <v>53566.11</v>
      </c>
      <c r="D41" s="18">
        <v>0.67725475073647479</v>
      </c>
      <c r="E41" s="26">
        <v>83357</v>
      </c>
      <c r="F41" s="27">
        <v>60899.31</v>
      </c>
      <c r="G41" s="18">
        <v>0.73058423407752193</v>
      </c>
      <c r="H41" s="26">
        <v>142009</v>
      </c>
      <c r="I41" s="27">
        <v>42054</v>
      </c>
      <c r="J41" s="22">
        <f>I41/H41</f>
        <v>0.29613616038420099</v>
      </c>
      <c r="K41" s="26">
        <v>81132</v>
      </c>
      <c r="L41" s="27">
        <v>69550</v>
      </c>
      <c r="M41" s="18">
        <f t="shared" si="1"/>
        <v>0.85724498348370559</v>
      </c>
      <c r="N41" s="21">
        <v>94280</v>
      </c>
      <c r="O41" s="3">
        <v>59127</v>
      </c>
      <c r="P41" s="18">
        <f t="shared" si="2"/>
        <v>0.62714255409418751</v>
      </c>
    </row>
    <row r="42" spans="1:16" x14ac:dyDescent="0.25">
      <c r="A42" s="16" t="s">
        <v>21</v>
      </c>
      <c r="B42" s="26">
        <v>24460</v>
      </c>
      <c r="C42" s="27">
        <v>16852.5</v>
      </c>
      <c r="D42" s="18">
        <v>0.68898201144726079</v>
      </c>
      <c r="E42" s="26">
        <v>16980</v>
      </c>
      <c r="F42" s="27">
        <v>6714.18</v>
      </c>
      <c r="G42" s="18">
        <v>0.39541696113074204</v>
      </c>
      <c r="H42" s="26">
        <v>19698</v>
      </c>
      <c r="I42" s="27">
        <v>9406</v>
      </c>
      <c r="J42" s="22">
        <f>I42/H42</f>
        <v>0.4775104071479338</v>
      </c>
      <c r="K42" s="26">
        <v>24997</v>
      </c>
      <c r="L42" s="27">
        <v>14341</v>
      </c>
      <c r="M42" s="18">
        <f t="shared" si="1"/>
        <v>0.5737088450614074</v>
      </c>
      <c r="N42" s="21">
        <v>31047</v>
      </c>
      <c r="O42" s="3">
        <v>20641</v>
      </c>
      <c r="P42" s="18">
        <f t="shared" si="2"/>
        <v>0.6648307404902245</v>
      </c>
    </row>
    <row r="43" spans="1:16" x14ac:dyDescent="0.25">
      <c r="A43" s="16" t="s">
        <v>20</v>
      </c>
      <c r="B43" s="26">
        <v>2</v>
      </c>
      <c r="C43" s="27">
        <v>0.63</v>
      </c>
      <c r="D43" s="18">
        <v>0.315</v>
      </c>
      <c r="E43" s="26">
        <v>22</v>
      </c>
      <c r="F43" s="27">
        <v>11.52</v>
      </c>
      <c r="G43" s="18">
        <v>0.52363636363636357</v>
      </c>
      <c r="H43" s="26">
        <v>0</v>
      </c>
      <c r="I43" s="27">
        <v>0</v>
      </c>
      <c r="J43" s="22">
        <v>0</v>
      </c>
      <c r="K43" s="26">
        <v>8</v>
      </c>
      <c r="L43" s="27">
        <v>3</v>
      </c>
      <c r="M43" s="18">
        <f t="shared" si="1"/>
        <v>0.375</v>
      </c>
      <c r="N43" s="17">
        <v>9</v>
      </c>
      <c r="O43" s="4">
        <v>4</v>
      </c>
      <c r="P43" s="18">
        <f t="shared" si="2"/>
        <v>0.44444444444444442</v>
      </c>
    </row>
    <row r="44" spans="1:16" x14ac:dyDescent="0.25">
      <c r="A44" s="16" t="s">
        <v>19</v>
      </c>
      <c r="B44" s="26">
        <v>37908</v>
      </c>
      <c r="C44" s="27">
        <v>31900.41</v>
      </c>
      <c r="D44" s="18">
        <v>0.84152184235517569</v>
      </c>
      <c r="E44" s="26">
        <v>43027</v>
      </c>
      <c r="F44" s="27">
        <v>30972.15</v>
      </c>
      <c r="G44" s="18">
        <v>0.71983057150161533</v>
      </c>
      <c r="H44" s="26">
        <v>43244</v>
      </c>
      <c r="I44" s="27">
        <v>28250</v>
      </c>
      <c r="J44" s="22">
        <f t="shared" ref="J44:J54" si="4">I44/H44</f>
        <v>0.65326981777818893</v>
      </c>
      <c r="K44" s="26">
        <v>42668</v>
      </c>
      <c r="L44" s="27">
        <v>23720</v>
      </c>
      <c r="M44" s="18">
        <f t="shared" si="1"/>
        <v>0.55592012749601571</v>
      </c>
      <c r="N44" s="21">
        <v>45275</v>
      </c>
      <c r="O44" s="3">
        <v>21771</v>
      </c>
      <c r="P44" s="18">
        <f t="shared" si="2"/>
        <v>0.48086140254003312</v>
      </c>
    </row>
    <row r="45" spans="1:16" x14ac:dyDescent="0.25">
      <c r="A45" s="16" t="s">
        <v>18</v>
      </c>
      <c r="B45" s="26">
        <v>750</v>
      </c>
      <c r="C45" s="27">
        <v>535.04999999999995</v>
      </c>
      <c r="D45" s="18">
        <v>0.71339999999999992</v>
      </c>
      <c r="E45" s="26">
        <v>700</v>
      </c>
      <c r="F45" s="27">
        <v>1337.04</v>
      </c>
      <c r="G45" s="18">
        <v>1.9100571428571429</v>
      </c>
      <c r="H45" s="26">
        <v>676</v>
      </c>
      <c r="I45" s="27">
        <v>1233</v>
      </c>
      <c r="J45" s="22">
        <f t="shared" si="4"/>
        <v>1.8239644970414202</v>
      </c>
      <c r="K45" s="26">
        <v>673</v>
      </c>
      <c r="L45" s="27">
        <v>484</v>
      </c>
      <c r="M45" s="18">
        <f t="shared" si="1"/>
        <v>0.71916790490341753</v>
      </c>
      <c r="N45" s="17">
        <v>694</v>
      </c>
      <c r="O45" s="4">
        <v>402</v>
      </c>
      <c r="P45" s="18">
        <f t="shared" si="2"/>
        <v>0.57925072046109505</v>
      </c>
    </row>
    <row r="46" spans="1:16" x14ac:dyDescent="0.25">
      <c r="A46" s="16" t="s">
        <v>17</v>
      </c>
      <c r="B46" s="26">
        <v>47266</v>
      </c>
      <c r="C46" s="27">
        <v>28058.94</v>
      </c>
      <c r="D46" s="18">
        <v>0.5936389793932213</v>
      </c>
      <c r="E46" s="26">
        <v>51467</v>
      </c>
      <c r="F46" s="27">
        <v>29699.279999999999</v>
      </c>
      <c r="G46" s="18">
        <v>0.57705481182116691</v>
      </c>
      <c r="H46" s="26">
        <v>43946</v>
      </c>
      <c r="I46" s="27">
        <v>20942</v>
      </c>
      <c r="J46" s="22">
        <f t="shared" si="4"/>
        <v>0.4765393892504437</v>
      </c>
      <c r="K46" s="26">
        <v>49474</v>
      </c>
      <c r="L46" s="27">
        <v>40862</v>
      </c>
      <c r="M46" s="18">
        <f t="shared" si="1"/>
        <v>0.82592877066742132</v>
      </c>
      <c r="N46" s="21">
        <v>57399</v>
      </c>
      <c r="O46" s="3">
        <v>29465</v>
      </c>
      <c r="P46" s="18">
        <f t="shared" si="2"/>
        <v>0.51333646927646825</v>
      </c>
    </row>
    <row r="47" spans="1:16" x14ac:dyDescent="0.25">
      <c r="A47" s="16" t="s">
        <v>16</v>
      </c>
      <c r="B47" s="26">
        <v>31596</v>
      </c>
      <c r="C47" s="27">
        <v>17879.939999999999</v>
      </c>
      <c r="D47" s="18">
        <v>0.5658925180402582</v>
      </c>
      <c r="E47" s="26">
        <v>36185</v>
      </c>
      <c r="F47" s="27">
        <v>28704.959999999999</v>
      </c>
      <c r="G47" s="18">
        <v>0.79328340472571501</v>
      </c>
      <c r="H47" s="26">
        <v>37964</v>
      </c>
      <c r="I47" s="27">
        <v>30892</v>
      </c>
      <c r="J47" s="22">
        <f t="shared" si="4"/>
        <v>0.81371825940364551</v>
      </c>
      <c r="K47" s="26">
        <v>43118</v>
      </c>
      <c r="L47" s="27">
        <v>37996</v>
      </c>
      <c r="M47" s="18">
        <f t="shared" si="1"/>
        <v>0.88120970360406325</v>
      </c>
      <c r="N47" s="21">
        <v>34992</v>
      </c>
      <c r="O47" s="3">
        <v>33829</v>
      </c>
      <c r="P47" s="18">
        <f t="shared" si="2"/>
        <v>0.96676383173296754</v>
      </c>
    </row>
    <row r="48" spans="1:16" x14ac:dyDescent="0.25">
      <c r="A48" s="16" t="s">
        <v>15</v>
      </c>
      <c r="B48" s="26">
        <v>27625</v>
      </c>
      <c r="C48" s="27">
        <v>3647.52</v>
      </c>
      <c r="D48" s="18">
        <v>0.13203692307692308</v>
      </c>
      <c r="E48" s="26">
        <v>32477</v>
      </c>
      <c r="F48" s="27">
        <v>6452.28</v>
      </c>
      <c r="G48" s="18">
        <v>0.19867229115989776</v>
      </c>
      <c r="H48" s="26">
        <v>30346</v>
      </c>
      <c r="I48" s="27">
        <v>4345</v>
      </c>
      <c r="J48" s="22">
        <f t="shared" si="4"/>
        <v>0.14318196796941937</v>
      </c>
      <c r="K48" s="26">
        <v>34071</v>
      </c>
      <c r="L48" s="27">
        <v>39168</v>
      </c>
      <c r="M48" s="18">
        <f t="shared" si="1"/>
        <v>1.1495993660297614</v>
      </c>
      <c r="N48" s="21">
        <v>41889</v>
      </c>
      <c r="O48" s="3">
        <v>37711</v>
      </c>
      <c r="P48" s="18">
        <f t="shared" si="2"/>
        <v>0.90026021151137525</v>
      </c>
    </row>
    <row r="49" spans="1:16" x14ac:dyDescent="0.25">
      <c r="A49" s="16" t="s">
        <v>14</v>
      </c>
      <c r="B49" s="26">
        <v>52455</v>
      </c>
      <c r="C49" s="27">
        <v>42114.15</v>
      </c>
      <c r="D49" s="18">
        <v>0.80286245353159857</v>
      </c>
      <c r="E49" s="26">
        <v>53117</v>
      </c>
      <c r="F49" s="27">
        <v>42339.15</v>
      </c>
      <c r="G49" s="18">
        <v>0.79709226801212418</v>
      </c>
      <c r="H49" s="26">
        <v>24615</v>
      </c>
      <c r="I49" s="27">
        <v>18184</v>
      </c>
      <c r="J49" s="22">
        <f t="shared" si="4"/>
        <v>0.73873654275848055</v>
      </c>
      <c r="K49" s="26">
        <v>78002</v>
      </c>
      <c r="L49" s="27">
        <v>55790</v>
      </c>
      <c r="M49" s="18">
        <f t="shared" si="1"/>
        <v>0.71523807081869695</v>
      </c>
      <c r="N49" s="21">
        <v>56174</v>
      </c>
      <c r="O49" s="3">
        <v>27423</v>
      </c>
      <c r="P49" s="18">
        <f t="shared" si="2"/>
        <v>0.48817958486132373</v>
      </c>
    </row>
    <row r="50" spans="1:16" x14ac:dyDescent="0.25">
      <c r="A50" s="16" t="s">
        <v>13</v>
      </c>
      <c r="B50" s="26">
        <v>6883</v>
      </c>
      <c r="C50" s="27">
        <v>4091.67</v>
      </c>
      <c r="D50" s="18">
        <v>0.59446026441958444</v>
      </c>
      <c r="E50" s="26">
        <v>3744</v>
      </c>
      <c r="F50" s="27">
        <v>4032.63</v>
      </c>
      <c r="G50" s="18">
        <v>1.0770913461538463</v>
      </c>
      <c r="H50" s="26">
        <v>4561</v>
      </c>
      <c r="I50" s="27">
        <v>2209</v>
      </c>
      <c r="J50" s="22">
        <f t="shared" si="4"/>
        <v>0.48432361324270995</v>
      </c>
      <c r="K50" s="26">
        <v>7122</v>
      </c>
      <c r="L50" s="27">
        <v>2758</v>
      </c>
      <c r="M50" s="18">
        <f t="shared" si="1"/>
        <v>0.38725077225498455</v>
      </c>
      <c r="N50" s="21">
        <v>4152</v>
      </c>
      <c r="O50" s="3">
        <v>2395</v>
      </c>
      <c r="P50" s="18">
        <f t="shared" si="2"/>
        <v>0.57683044315992293</v>
      </c>
    </row>
    <row r="51" spans="1:16" x14ac:dyDescent="0.25">
      <c r="A51" s="16" t="s">
        <v>12</v>
      </c>
      <c r="B51" s="26">
        <v>24583</v>
      </c>
      <c r="C51" s="27">
        <v>17587.349999999999</v>
      </c>
      <c r="D51" s="18">
        <v>0.71542732782817386</v>
      </c>
      <c r="E51" s="26">
        <v>43027</v>
      </c>
      <c r="F51" s="27">
        <v>30972.15</v>
      </c>
      <c r="G51" s="18">
        <v>0.71983057150161533</v>
      </c>
      <c r="H51" s="26">
        <v>43244</v>
      </c>
      <c r="I51" s="27">
        <v>28250</v>
      </c>
      <c r="J51" s="22">
        <f t="shared" si="4"/>
        <v>0.65326981777818893</v>
      </c>
      <c r="K51" s="26">
        <v>20909</v>
      </c>
      <c r="L51" s="27">
        <v>14122</v>
      </c>
      <c r="M51" s="18">
        <f t="shared" si="1"/>
        <v>0.67540293653450667</v>
      </c>
      <c r="N51" s="21">
        <v>18760</v>
      </c>
      <c r="O51" s="3">
        <v>6181</v>
      </c>
      <c r="P51" s="18">
        <f t="shared" si="2"/>
        <v>0.32947761194029851</v>
      </c>
    </row>
    <row r="52" spans="1:16" x14ac:dyDescent="0.25">
      <c r="A52" s="16" t="s">
        <v>11</v>
      </c>
      <c r="B52" s="26">
        <v>618</v>
      </c>
      <c r="C52" s="27">
        <v>322.56</v>
      </c>
      <c r="D52" s="18">
        <v>0.52194174757281553</v>
      </c>
      <c r="E52" s="26">
        <v>546</v>
      </c>
      <c r="F52" s="27">
        <v>372.87</v>
      </c>
      <c r="G52" s="18">
        <v>0.68291208791208791</v>
      </c>
      <c r="H52" s="26">
        <v>840</v>
      </c>
      <c r="I52" s="27">
        <v>564</v>
      </c>
      <c r="J52" s="22">
        <f t="shared" si="4"/>
        <v>0.67142857142857137</v>
      </c>
      <c r="K52" s="26">
        <v>2301</v>
      </c>
      <c r="L52" s="27">
        <v>2167</v>
      </c>
      <c r="M52" s="18">
        <f t="shared" si="1"/>
        <v>0.94176445023902655</v>
      </c>
      <c r="N52" s="21">
        <v>5040</v>
      </c>
      <c r="O52" s="3">
        <v>6508</v>
      </c>
      <c r="P52" s="18">
        <f t="shared" si="2"/>
        <v>1.2912698412698413</v>
      </c>
    </row>
    <row r="53" spans="1:16" x14ac:dyDescent="0.25">
      <c r="A53" s="16" t="s">
        <v>10</v>
      </c>
      <c r="B53" s="26">
        <v>49360</v>
      </c>
      <c r="C53" s="27">
        <v>29264.85</v>
      </c>
      <c r="D53" s="18">
        <v>0.5928859400324149</v>
      </c>
      <c r="E53" s="26">
        <v>44286</v>
      </c>
      <c r="F53" s="27">
        <v>32751.54</v>
      </c>
      <c r="G53" s="18">
        <v>0.73954613196043895</v>
      </c>
      <c r="H53" s="26">
        <v>47915</v>
      </c>
      <c r="I53" s="27">
        <v>31345</v>
      </c>
      <c r="J53" s="22">
        <f t="shared" si="4"/>
        <v>0.65417927580089741</v>
      </c>
      <c r="K53" s="26">
        <v>54025</v>
      </c>
      <c r="L53" s="27">
        <v>34846</v>
      </c>
      <c r="M53" s="18">
        <f t="shared" si="1"/>
        <v>0.64499768625636278</v>
      </c>
      <c r="N53" s="21">
        <v>43908</v>
      </c>
      <c r="O53" s="3">
        <v>22541</v>
      </c>
      <c r="P53" s="18">
        <f t="shared" si="2"/>
        <v>0.51336886216634781</v>
      </c>
    </row>
    <row r="54" spans="1:16" x14ac:dyDescent="0.25">
      <c r="A54" s="16" t="s">
        <v>9</v>
      </c>
      <c r="B54" s="26">
        <v>2355</v>
      </c>
      <c r="C54" s="27">
        <v>2077.29</v>
      </c>
      <c r="D54" s="18">
        <v>0.88207643312101913</v>
      </c>
      <c r="E54" s="26">
        <v>2060</v>
      </c>
      <c r="F54" s="27">
        <v>484.83</v>
      </c>
      <c r="G54" s="18">
        <v>0.23535436893203882</v>
      </c>
      <c r="H54" s="26">
        <v>2361</v>
      </c>
      <c r="I54" s="27">
        <v>546</v>
      </c>
      <c r="J54" s="22">
        <f t="shared" si="4"/>
        <v>0.23125794155019061</v>
      </c>
      <c r="K54" s="26">
        <v>1371</v>
      </c>
      <c r="L54" s="27">
        <v>966</v>
      </c>
      <c r="M54" s="18">
        <f t="shared" si="1"/>
        <v>0.70459518599562365</v>
      </c>
      <c r="N54" s="21">
        <v>1889</v>
      </c>
      <c r="O54" s="3">
        <v>1006</v>
      </c>
      <c r="P54" s="18">
        <f t="shared" si="2"/>
        <v>0.53255690841715198</v>
      </c>
    </row>
    <row r="55" spans="1:16" x14ac:dyDescent="0.25">
      <c r="A55" s="16" t="s">
        <v>8</v>
      </c>
      <c r="B55" s="26">
        <v>11</v>
      </c>
      <c r="C55" s="27">
        <v>3.87</v>
      </c>
      <c r="D55" s="18">
        <v>0.35181818181818181</v>
      </c>
      <c r="E55" s="26">
        <v>25</v>
      </c>
      <c r="F55" s="27">
        <v>9.4499999999999993</v>
      </c>
      <c r="G55" s="18">
        <v>0.37799999999999995</v>
      </c>
      <c r="H55" s="26">
        <v>0</v>
      </c>
      <c r="I55" s="27">
        <v>0</v>
      </c>
      <c r="J55" s="22">
        <v>0</v>
      </c>
      <c r="K55" s="26">
        <v>40</v>
      </c>
      <c r="L55" s="27">
        <v>21</v>
      </c>
      <c r="M55" s="18">
        <f t="shared" si="1"/>
        <v>0.52500000000000002</v>
      </c>
      <c r="N55" s="17">
        <v>27</v>
      </c>
      <c r="O55" s="4">
        <v>24</v>
      </c>
      <c r="P55" s="18">
        <f t="shared" si="2"/>
        <v>0.88888888888888884</v>
      </c>
    </row>
    <row r="56" spans="1:16" x14ac:dyDescent="0.25">
      <c r="A56" s="16" t="s">
        <v>7</v>
      </c>
      <c r="B56" s="26">
        <v>15815</v>
      </c>
      <c r="C56" s="27">
        <v>10216.709999999999</v>
      </c>
      <c r="D56" s="18">
        <v>0.64601391084413529</v>
      </c>
      <c r="E56" s="26">
        <v>9484</v>
      </c>
      <c r="F56" s="27">
        <v>9830.7000000000007</v>
      </c>
      <c r="G56" s="18">
        <v>1.0365563053563898</v>
      </c>
      <c r="H56" s="26">
        <v>9436</v>
      </c>
      <c r="I56" s="27">
        <v>8423</v>
      </c>
      <c r="J56" s="22">
        <f>I56/H56</f>
        <v>0.89264518863925391</v>
      </c>
      <c r="K56" s="26">
        <v>12486</v>
      </c>
      <c r="L56" s="27">
        <v>11445</v>
      </c>
      <c r="M56" s="18">
        <f t="shared" si="1"/>
        <v>0.91662662181643439</v>
      </c>
      <c r="N56" s="21">
        <v>13977</v>
      </c>
      <c r="O56" s="3">
        <v>10192</v>
      </c>
      <c r="P56" s="18">
        <f t="shared" si="2"/>
        <v>0.72919796809043425</v>
      </c>
    </row>
    <row r="57" spans="1:16" x14ac:dyDescent="0.25">
      <c r="A57" s="16" t="s">
        <v>6</v>
      </c>
      <c r="B57" s="26">
        <v>39485</v>
      </c>
      <c r="C57" s="27">
        <v>14920.2</v>
      </c>
      <c r="D57" s="18">
        <v>0.37787007724452326</v>
      </c>
      <c r="E57" s="26">
        <v>12630</v>
      </c>
      <c r="F57" s="27">
        <v>4546.9799999999996</v>
      </c>
      <c r="G57" s="18">
        <v>0.36001425178147267</v>
      </c>
      <c r="H57" s="26">
        <v>13740</v>
      </c>
      <c r="I57" s="27">
        <v>4938</v>
      </c>
      <c r="J57" s="22">
        <f>I57/H57</f>
        <v>0.3593886462882096</v>
      </c>
      <c r="K57" s="26">
        <v>33162</v>
      </c>
      <c r="L57" s="27">
        <v>22056</v>
      </c>
      <c r="M57" s="18">
        <f t="shared" si="1"/>
        <v>0.66509860683915323</v>
      </c>
      <c r="N57" s="21">
        <v>31618</v>
      </c>
      <c r="O57" s="3">
        <v>17012</v>
      </c>
      <c r="P57" s="18">
        <f t="shared" si="2"/>
        <v>0.53804794737175032</v>
      </c>
    </row>
    <row r="58" spans="1:16" x14ac:dyDescent="0.25">
      <c r="A58" s="16" t="s">
        <v>5</v>
      </c>
      <c r="B58" s="26">
        <v>0</v>
      </c>
      <c r="C58" s="27">
        <v>0</v>
      </c>
      <c r="D58" s="18">
        <v>0</v>
      </c>
      <c r="E58" s="26">
        <v>0</v>
      </c>
      <c r="F58" s="27">
        <v>0</v>
      </c>
      <c r="G58" s="18">
        <v>0</v>
      </c>
      <c r="H58" s="26">
        <v>0</v>
      </c>
      <c r="I58" s="27">
        <v>0</v>
      </c>
      <c r="J58" s="22">
        <v>0</v>
      </c>
      <c r="K58" s="26">
        <v>40</v>
      </c>
      <c r="L58" s="27">
        <v>12</v>
      </c>
      <c r="M58" s="18">
        <f t="shared" si="1"/>
        <v>0.3</v>
      </c>
      <c r="N58" s="17">
        <v>36</v>
      </c>
      <c r="O58" s="4">
        <v>9</v>
      </c>
      <c r="P58" s="18">
        <f t="shared" si="2"/>
        <v>0.25</v>
      </c>
    </row>
    <row r="59" spans="1:16" x14ac:dyDescent="0.25">
      <c r="A59" s="16" t="s">
        <v>4</v>
      </c>
      <c r="B59" s="26">
        <v>22935</v>
      </c>
      <c r="C59" s="27">
        <v>4051.53</v>
      </c>
      <c r="D59" s="18">
        <v>0.17665271419228254</v>
      </c>
      <c r="E59" s="26">
        <v>23478</v>
      </c>
      <c r="F59" s="27">
        <v>5275.8</v>
      </c>
      <c r="G59" s="18">
        <v>0.22471249680552008</v>
      </c>
      <c r="H59" s="26">
        <v>15992</v>
      </c>
      <c r="I59" s="27">
        <v>4142</v>
      </c>
      <c r="J59" s="22">
        <f>I59/H59</f>
        <v>0.25900450225112559</v>
      </c>
      <c r="K59" s="26">
        <v>16305</v>
      </c>
      <c r="L59" s="27">
        <v>9316</v>
      </c>
      <c r="M59" s="18">
        <f t="shared" si="1"/>
        <v>0.57135847899417358</v>
      </c>
      <c r="N59" s="21">
        <v>16211</v>
      </c>
      <c r="O59" s="3">
        <v>9543</v>
      </c>
      <c r="P59" s="18">
        <f t="shared" si="2"/>
        <v>0.58867435691814196</v>
      </c>
    </row>
    <row r="60" spans="1:16" x14ac:dyDescent="0.25">
      <c r="A60" s="16" t="s">
        <v>3</v>
      </c>
      <c r="B60" s="26">
        <v>18055</v>
      </c>
      <c r="C60" s="27">
        <v>8620.2000000000007</v>
      </c>
      <c r="D60" s="18">
        <v>0.47744115203544729</v>
      </c>
      <c r="E60" s="26">
        <v>20469</v>
      </c>
      <c r="F60" s="27">
        <v>20468.97</v>
      </c>
      <c r="G60" s="18">
        <v>0.99999853436904595</v>
      </c>
      <c r="H60" s="26">
        <v>18851</v>
      </c>
      <c r="I60" s="27">
        <v>5484</v>
      </c>
      <c r="J60" s="22">
        <f>I60/H60</f>
        <v>0.29091294891517694</v>
      </c>
      <c r="K60" s="26">
        <v>26436</v>
      </c>
      <c r="L60" s="27">
        <v>9630</v>
      </c>
      <c r="M60" s="18">
        <f t="shared" si="1"/>
        <v>0.364275987290059</v>
      </c>
      <c r="N60" s="21">
        <v>37180</v>
      </c>
      <c r="O60" s="3">
        <v>14530</v>
      </c>
      <c r="P60" s="18">
        <f t="shared" si="2"/>
        <v>0.39080150618612158</v>
      </c>
    </row>
    <row r="61" spans="1:16" x14ac:dyDescent="0.25">
      <c r="A61" s="16" t="s">
        <v>2</v>
      </c>
      <c r="B61" s="26">
        <v>0</v>
      </c>
      <c r="C61" s="27">
        <v>0</v>
      </c>
      <c r="D61" s="18">
        <v>0</v>
      </c>
      <c r="E61" s="26">
        <v>0</v>
      </c>
      <c r="F61" s="27">
        <v>0</v>
      </c>
      <c r="G61" s="18">
        <v>0</v>
      </c>
      <c r="H61" s="26">
        <v>0</v>
      </c>
      <c r="I61" s="27">
        <v>0</v>
      </c>
      <c r="J61" s="22">
        <v>0</v>
      </c>
      <c r="K61" s="26">
        <v>25345</v>
      </c>
      <c r="L61" s="27">
        <v>7492</v>
      </c>
      <c r="M61" s="18">
        <f t="shared" si="1"/>
        <v>0.29560071019925033</v>
      </c>
      <c r="N61" s="21">
        <v>11800</v>
      </c>
      <c r="O61" s="4">
        <v>756</v>
      </c>
      <c r="P61" s="18">
        <f t="shared" si="2"/>
        <v>6.4067796610169495E-2</v>
      </c>
    </row>
    <row r="62" spans="1:16" x14ac:dyDescent="0.25">
      <c r="A62" s="16" t="s">
        <v>1</v>
      </c>
      <c r="B62" s="26">
        <v>8850</v>
      </c>
      <c r="C62" s="27">
        <v>2726.46</v>
      </c>
      <c r="D62" s="18">
        <v>0.30807457627118645</v>
      </c>
      <c r="E62" s="26">
        <v>7400</v>
      </c>
      <c r="F62" s="27">
        <v>2745</v>
      </c>
      <c r="G62" s="18">
        <v>0.37094594594594593</v>
      </c>
      <c r="H62" s="26">
        <v>7630</v>
      </c>
      <c r="I62" s="27">
        <v>3628</v>
      </c>
      <c r="J62" s="22">
        <f>I62/H62</f>
        <v>0.47549148099606814</v>
      </c>
      <c r="K62" s="26">
        <v>11169</v>
      </c>
      <c r="L62" s="27">
        <v>7755</v>
      </c>
      <c r="M62" s="18">
        <f t="shared" si="1"/>
        <v>0.69433252753156061</v>
      </c>
      <c r="N62" s="21">
        <v>11800</v>
      </c>
      <c r="O62" s="3">
        <v>12307</v>
      </c>
      <c r="P62" s="18">
        <f t="shared" si="2"/>
        <v>1.0429661016949152</v>
      </c>
    </row>
    <row r="63" spans="1:16" ht="15.75" thickBot="1" x14ac:dyDescent="0.3">
      <c r="A63" s="12" t="s">
        <v>0</v>
      </c>
      <c r="B63" s="28">
        <f>SUM(B16:B62)</f>
        <v>1056046</v>
      </c>
      <c r="C63" s="29">
        <f>SUM(C16:C62)</f>
        <v>622758.95999999985</v>
      </c>
      <c r="D63" s="19">
        <f>AVERAGE(D16:D62)</f>
        <v>0.50463731730739481</v>
      </c>
      <c r="E63" s="28">
        <f>SUM(E16:E62)</f>
        <v>1083605</v>
      </c>
      <c r="F63" s="29">
        <f>SUM(F16:F62)</f>
        <v>714492.53999999992</v>
      </c>
      <c r="G63" s="20">
        <f>AVERAGE(G16:G62)</f>
        <v>0.81440370530278183</v>
      </c>
      <c r="H63" s="28">
        <f>SUM(H16:H62)</f>
        <v>1052410</v>
      </c>
      <c r="I63" s="29">
        <f>SUM(I16:I62)</f>
        <v>615993</v>
      </c>
      <c r="J63" s="25">
        <f>AVERAGE(J16:J62)</f>
        <v>0.5444096825952297</v>
      </c>
      <c r="K63" s="28">
        <f>SUM(K16:K62)</f>
        <v>1243882</v>
      </c>
      <c r="L63" s="29">
        <f>SUM(L16:L62)</f>
        <v>942260</v>
      </c>
      <c r="M63" s="20">
        <f>AVERAGE(M16:M62)</f>
        <v>0.69782463453864807</v>
      </c>
      <c r="N63" s="23">
        <f>SUM(N16:N62)</f>
        <v>1171710</v>
      </c>
      <c r="O63" s="24">
        <f>SUM(O16:O62)</f>
        <v>728160</v>
      </c>
      <c r="P63" s="20">
        <f>AVERAGE(P16:P62)</f>
        <v>0.57836052889596368</v>
      </c>
    </row>
  </sheetData>
  <mergeCells count="5">
    <mergeCell ref="B14:D14"/>
    <mergeCell ref="E14:G14"/>
    <mergeCell ref="H14:J14"/>
    <mergeCell ref="K14:M14"/>
    <mergeCell ref="N14:P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2018-01-23T12:35:22Z</dcterms:created>
  <dcterms:modified xsi:type="dcterms:W3CDTF">2018-01-25T08:20:42Z</dcterms:modified>
</cp:coreProperties>
</file>