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FINGER MILLET 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C47" i="2"/>
  <c r="D47" i="2" s="1"/>
  <c r="B47" i="2"/>
  <c r="I46" i="2"/>
  <c r="J46" i="2" s="1"/>
  <c r="H46" i="2"/>
  <c r="D46" i="2"/>
  <c r="I45" i="2"/>
  <c r="J45" i="2" s="1"/>
  <c r="H45" i="2"/>
  <c r="G45" i="2"/>
  <c r="D45" i="2"/>
  <c r="I44" i="2"/>
  <c r="J44" i="2" s="1"/>
  <c r="H44" i="2"/>
  <c r="D44" i="2"/>
  <c r="I43" i="2"/>
  <c r="J43" i="2" s="1"/>
  <c r="H43" i="2"/>
  <c r="D43" i="2"/>
  <c r="I42" i="2"/>
  <c r="J42" i="2" s="1"/>
  <c r="H42" i="2"/>
  <c r="G42" i="2"/>
  <c r="D42" i="2"/>
  <c r="I41" i="2"/>
  <c r="J41" i="2" s="1"/>
  <c r="H41" i="2"/>
  <c r="G41" i="2"/>
  <c r="D41" i="2"/>
  <c r="J40" i="2"/>
  <c r="I40" i="2"/>
  <c r="H40" i="2"/>
  <c r="G40" i="2"/>
  <c r="D40" i="2"/>
  <c r="I39" i="2"/>
  <c r="J39" i="2" s="1"/>
  <c r="H39" i="2"/>
  <c r="G39" i="2"/>
  <c r="D39" i="2"/>
  <c r="I38" i="2"/>
  <c r="H38" i="2"/>
  <c r="I37" i="2"/>
  <c r="H37" i="2"/>
  <c r="I36" i="2"/>
  <c r="J36" i="2" s="1"/>
  <c r="H36" i="2"/>
  <c r="D36" i="2"/>
  <c r="I35" i="2"/>
  <c r="J35" i="2" s="1"/>
  <c r="H35" i="2"/>
  <c r="G35" i="2"/>
  <c r="D35" i="2"/>
  <c r="I34" i="2"/>
  <c r="J34" i="2" s="1"/>
  <c r="H34" i="2"/>
  <c r="G34" i="2"/>
  <c r="D34" i="2"/>
  <c r="J33" i="2"/>
  <c r="I33" i="2"/>
  <c r="H33" i="2"/>
  <c r="D33" i="2"/>
  <c r="J32" i="2"/>
  <c r="I32" i="2"/>
  <c r="H32" i="2"/>
  <c r="G32" i="2"/>
  <c r="D32" i="2"/>
  <c r="I31" i="2"/>
  <c r="J31" i="2" s="1"/>
  <c r="H31" i="2"/>
  <c r="G31" i="2"/>
  <c r="D31" i="2"/>
  <c r="I30" i="2"/>
  <c r="J30" i="2" s="1"/>
  <c r="H30" i="2"/>
  <c r="D30" i="2"/>
  <c r="I29" i="2"/>
  <c r="H29" i="2"/>
  <c r="J28" i="2"/>
  <c r="I28" i="2"/>
  <c r="H28" i="2"/>
  <c r="G28" i="2"/>
  <c r="D28" i="2"/>
  <c r="I27" i="2"/>
  <c r="J27" i="2" s="1"/>
  <c r="H27" i="2"/>
  <c r="G27" i="2"/>
  <c r="D27" i="2"/>
  <c r="I26" i="2"/>
  <c r="J26" i="2" s="1"/>
  <c r="H26" i="2"/>
  <c r="D26" i="2"/>
  <c r="I25" i="2"/>
  <c r="J25" i="2" s="1"/>
  <c r="H25" i="2"/>
  <c r="G25" i="2"/>
  <c r="D25" i="2"/>
  <c r="I24" i="2"/>
  <c r="J24" i="2" s="1"/>
  <c r="H24" i="2"/>
  <c r="G24" i="2"/>
  <c r="D24" i="2"/>
  <c r="J23" i="2"/>
  <c r="I23" i="2"/>
  <c r="H23" i="2"/>
  <c r="G23" i="2"/>
  <c r="D23" i="2"/>
  <c r="I22" i="2"/>
  <c r="J22" i="2" s="1"/>
  <c r="H22" i="2"/>
  <c r="D22" i="2"/>
  <c r="I21" i="2"/>
  <c r="J21" i="2" s="1"/>
  <c r="H21" i="2"/>
  <c r="G21" i="2"/>
  <c r="D21" i="2"/>
  <c r="I20" i="2"/>
  <c r="J20" i="2" s="1"/>
  <c r="H20" i="2"/>
  <c r="G20" i="2"/>
  <c r="D20" i="2"/>
  <c r="I19" i="2"/>
  <c r="J19" i="2" s="1"/>
  <c r="H19" i="2"/>
  <c r="G19" i="2"/>
  <c r="D19" i="2"/>
  <c r="J18" i="2"/>
  <c r="I18" i="2"/>
  <c r="H18" i="2"/>
  <c r="G18" i="2"/>
  <c r="D18" i="2"/>
  <c r="I17" i="2"/>
  <c r="J17" i="2" s="1"/>
  <c r="H17" i="2"/>
  <c r="G17" i="2"/>
  <c r="D17" i="2"/>
  <c r="I16" i="2"/>
  <c r="J16" i="2" s="1"/>
  <c r="H16" i="2"/>
  <c r="D16" i="2"/>
  <c r="I15" i="2"/>
  <c r="I14" i="2"/>
  <c r="J14" i="2" s="1"/>
  <c r="H14" i="2"/>
  <c r="D14" i="2"/>
  <c r="I13" i="2"/>
  <c r="J13" i="2" s="1"/>
  <c r="H13" i="2"/>
  <c r="G13" i="2"/>
  <c r="D13" i="2"/>
  <c r="J12" i="2"/>
  <c r="I12" i="2"/>
  <c r="H12" i="2"/>
  <c r="G12" i="2"/>
  <c r="D12" i="2"/>
  <c r="I11" i="2"/>
  <c r="H11" i="2"/>
  <c r="I10" i="2"/>
  <c r="J10" i="2" s="1"/>
  <c r="H10" i="2"/>
  <c r="G10" i="2"/>
  <c r="D10" i="2"/>
  <c r="J9" i="2"/>
  <c r="I9" i="2"/>
  <c r="H9" i="2"/>
  <c r="G9" i="2"/>
  <c r="D9" i="2"/>
  <c r="I8" i="2"/>
  <c r="J8" i="2" s="1"/>
  <c r="H8" i="2"/>
  <c r="G8" i="2"/>
  <c r="D8" i="2"/>
  <c r="I7" i="2"/>
  <c r="J7" i="2" s="1"/>
  <c r="H7" i="2"/>
  <c r="G7" i="2"/>
  <c r="D7" i="2"/>
  <c r="I6" i="2"/>
  <c r="J6" i="2" s="1"/>
  <c r="H6" i="2"/>
  <c r="G6" i="2"/>
  <c r="D6" i="2"/>
  <c r="J5" i="2"/>
  <c r="I5" i="2"/>
  <c r="H5" i="2"/>
  <c r="G5" i="2"/>
  <c r="D5" i="2"/>
  <c r="H4" i="2"/>
  <c r="H47" i="2" s="1"/>
  <c r="D4" i="2"/>
  <c r="F4" i="2" s="1"/>
  <c r="I4" i="2" l="1"/>
  <c r="F47" i="2"/>
  <c r="G4" i="2"/>
  <c r="C49" i="2"/>
  <c r="F49" i="2" l="1"/>
  <c r="G47" i="2"/>
  <c r="I47" i="2"/>
  <c r="J4" i="2"/>
  <c r="I49" i="2" l="1"/>
  <c r="J47" i="2"/>
</calcChain>
</file>

<file path=xl/sharedStrings.xml><?xml version="1.0" encoding="utf-8"?>
<sst xmlns="http://schemas.openxmlformats.org/spreadsheetml/2006/main" count="63" uniqueCount="55">
  <si>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</si>
  <si>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</si>
  <si>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</si>
  <si>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</si>
  <si>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</si>
  <si>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</si>
  <si>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</si>
  <si>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</si>
  <si>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</si>
  <si>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</si>
  <si>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 Ha</t>
  </si>
  <si>
    <t>Baringo</t>
  </si>
  <si>
    <t>Bomet</t>
  </si>
  <si>
    <t>Bungoma</t>
  </si>
  <si>
    <t>Busia</t>
  </si>
  <si>
    <t>Elgeyo Marakwet</t>
  </si>
  <si>
    <t>Embu</t>
  </si>
  <si>
    <t>Homabay</t>
  </si>
  <si>
    <t>ISIOLO</t>
  </si>
  <si>
    <t>Kajiado</t>
  </si>
  <si>
    <t>Kakamenga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</si>
  <si>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</si>
  <si>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</si>
  <si>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</si>
  <si>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</si>
  <si>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</si>
  <si>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</si>
  <si>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</si>
  <si>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</si>
  <si>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</si>
  <si>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</si>
  <si>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</si>
  <si>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</si>
  <si>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Marsabit</t>
  </si>
  <si>
    <t>Meru</t>
  </si>
  <si>
    <t>Migori</t>
  </si>
  <si>
    <t>MOMBASA</t>
  </si>
  <si>
    <t>MURANGA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</si>
  <si>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</si>
  <si>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</si>
  <si>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</si>
  <si>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</si>
  <si>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</si>
  <si>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</si>
  <si>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</si>
  <si>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</si>
  <si>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</si>
  <si>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TaitaTaveta</t>
  </si>
  <si>
    <t>Tana River</t>
  </si>
  <si>
    <t>TharakaNithi</t>
  </si>
  <si>
    <t>Trans Nzoia</t>
  </si>
  <si>
    <t>UasinGishu</t>
  </si>
  <si>
    <t>Vihiga</t>
  </si>
  <si>
    <t>West Pokot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</si>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</sst>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2" borderId="1" xfId="2" applyFont="1" applyFill="1" applyBorder="1" applyAlignment="1">
      <alignment wrapText="1"/>
    </xf>
    <xf numFmtId="0" fontId="7" fillId="2" borderId="1" xfId="3" applyFont="1" applyFill="1" applyBorder="1" applyAlignment="1">
      <alignment horizontal="right" vertical="top" wrapText="1"/>
    </xf>
    <xf numFmtId="0" fontId="7" fillId="2" borderId="1" xfId="3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164" fontId="0" fillId="0" borderId="1" xfId="1" applyNumberFormat="1" applyFon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6" fillId="2" borderId="1" xfId="2" applyFont="1" applyFill="1" applyBorder="1" applyAlignment="1">
      <alignment vertical="top" wrapText="1"/>
    </xf>
    <xf numFmtId="166" fontId="6" fillId="2" borderId="1" xfId="1" applyNumberFormat="1" applyFont="1" applyFill="1" applyBorder="1" applyAlignment="1">
      <alignment horizontal="right" vertical="top"/>
    </xf>
    <xf numFmtId="0" fontId="6" fillId="2" borderId="3" xfId="2" applyFont="1" applyFill="1" applyBorder="1" applyAlignment="1">
      <alignment vertical="top" wrapText="1"/>
    </xf>
    <xf numFmtId="0" fontId="6" fillId="2" borderId="0" xfId="2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2" borderId="1" xfId="2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3" fontId="0" fillId="0" borderId="0" xfId="0" applyNumberFormat="1" applyAlignment="1">
      <alignment vertical="top" wrapText="1"/>
    </xf>
  </cellXfs>
  <cellStyles count="4">
    <cellStyle name="Comma" xfId="1" builtinId="3"/>
    <cellStyle name="Normal" xfId="0" builtinId="0"/>
    <cellStyle name="Normal_Maize_Production_County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L10" sqref="L10"/>
    </sheetView>
  </sheetViews>
  <sheetFormatPr defaultRowHeight="15" x14ac:dyDescent="0.25"/>
  <cols>
    <col min="1" max="1" width="19.85546875" style="1" customWidth="1"/>
    <col min="2" max="2" width="12.28515625" customWidth="1"/>
    <col min="3" max="3" width="14.5703125" customWidth="1"/>
    <col min="4" max="4" width="9.85546875" customWidth="1"/>
    <col min="6" max="6" width="12.7109375" customWidth="1"/>
    <col min="8" max="9" width="12" customWidth="1"/>
    <col min="10" max="10" width="12.5703125" customWidth="1"/>
    <col min="11" max="11" width="21.140625" customWidth="1"/>
    <col min="12" max="12" width="19.7109375" style="28" customWidth="1"/>
    <col min="13" max="13" width="10.7109375" customWidth="1"/>
    <col min="14" max="14" width="11.42578125" customWidth="1"/>
  </cols>
  <sheetData>
    <row r="1" spans="1:15" ht="15.75" x14ac:dyDescent="0.25">
      <c r="L1" s="2"/>
      <c r="M1" s="3"/>
      <c r="N1" s="3"/>
      <c r="O1" s="3"/>
    </row>
    <row r="2" spans="1:15" ht="34.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3</v>
      </c>
      <c r="H2" s="5" t="s">
        <v>6</v>
      </c>
      <c r="I2" s="5" t="s">
        <v>7</v>
      </c>
      <c r="J2" s="5" t="s">
        <v>3</v>
      </c>
      <c r="K2" s="6"/>
      <c r="L2" s="7"/>
      <c r="M2" s="8"/>
      <c r="N2" s="8"/>
      <c r="O2" s="8"/>
    </row>
    <row r="3" spans="1:15" ht="15.75" x14ac:dyDescent="0.25">
      <c r="A3" s="4"/>
      <c r="B3" s="5" t="s">
        <v>8</v>
      </c>
      <c r="C3" s="5" t="s">
        <v>9</v>
      </c>
      <c r="D3" s="5" t="s">
        <v>10</v>
      </c>
      <c r="E3" s="5" t="s">
        <v>8</v>
      </c>
      <c r="F3" s="5" t="s">
        <v>9</v>
      </c>
      <c r="G3" s="5" t="s">
        <v>10</v>
      </c>
      <c r="H3" s="5" t="s">
        <v>8</v>
      </c>
      <c r="I3" s="5" t="s">
        <v>9</v>
      </c>
      <c r="J3" s="5" t="s">
        <v>10</v>
      </c>
      <c r="K3" s="6"/>
      <c r="L3" s="7"/>
      <c r="M3" s="9"/>
      <c r="N3" s="9"/>
      <c r="O3" s="9"/>
    </row>
    <row r="4" spans="1:15" ht="15.75" x14ac:dyDescent="0.25">
      <c r="A4" s="10" t="s">
        <v>11</v>
      </c>
      <c r="B4" s="11">
        <v>2704</v>
      </c>
      <c r="C4" s="11">
        <v>1540</v>
      </c>
      <c r="D4" s="12">
        <f>C4/B4</f>
        <v>0.56952662721893488</v>
      </c>
      <c r="E4" s="11">
        <v>20</v>
      </c>
      <c r="F4" s="11">
        <f>E4*D4</f>
        <v>11.390532544378697</v>
      </c>
      <c r="G4" s="12">
        <f>F4/E4</f>
        <v>0.56952662721893488</v>
      </c>
      <c r="H4" s="11">
        <f>B4+E4</f>
        <v>2724</v>
      </c>
      <c r="I4" s="11">
        <f>C4+F4</f>
        <v>1551.3905325443786</v>
      </c>
      <c r="J4" s="12">
        <f>I4/H4</f>
        <v>0.56952662721893488</v>
      </c>
      <c r="K4" s="13"/>
      <c r="L4" s="14"/>
      <c r="M4" s="15"/>
      <c r="N4" s="15"/>
      <c r="O4" s="15"/>
    </row>
    <row r="5" spans="1:15" ht="15.75" x14ac:dyDescent="0.25">
      <c r="A5" s="10" t="s">
        <v>12</v>
      </c>
      <c r="B5" s="11">
        <v>1171</v>
      </c>
      <c r="C5" s="11">
        <v>1418</v>
      </c>
      <c r="D5" s="12">
        <f t="shared" ref="D5:D47" si="0">C5/B5</f>
        <v>1.2109308283518361</v>
      </c>
      <c r="E5" s="11">
        <v>73</v>
      </c>
      <c r="F5" s="11">
        <v>127</v>
      </c>
      <c r="G5" s="12">
        <f t="shared" ref="G5:G47" si="1">F5/E5</f>
        <v>1.7397260273972603</v>
      </c>
      <c r="H5" s="11">
        <f t="shared" ref="H5:I46" si="2">B5+E5</f>
        <v>1244</v>
      </c>
      <c r="I5" s="11">
        <f t="shared" si="2"/>
        <v>1545</v>
      </c>
      <c r="J5" s="12">
        <f t="shared" ref="J5:J47" si="3">I5/H5</f>
        <v>1.2419614147909968</v>
      </c>
      <c r="K5" s="13"/>
      <c r="L5" s="14"/>
      <c r="M5" s="15"/>
      <c r="N5" s="15"/>
      <c r="O5" s="15"/>
    </row>
    <row r="6" spans="1:15" ht="15.75" x14ac:dyDescent="0.25">
      <c r="A6" s="10" t="s">
        <v>13</v>
      </c>
      <c r="B6" s="11">
        <v>1108</v>
      </c>
      <c r="C6" s="11">
        <v>1345</v>
      </c>
      <c r="D6" s="12">
        <f t="shared" si="0"/>
        <v>1.213898916967509</v>
      </c>
      <c r="E6" s="11">
        <v>182</v>
      </c>
      <c r="F6" s="11">
        <v>182</v>
      </c>
      <c r="G6" s="12">
        <f t="shared" si="1"/>
        <v>1</v>
      </c>
      <c r="H6" s="11">
        <f t="shared" si="2"/>
        <v>1290</v>
      </c>
      <c r="I6" s="11">
        <f t="shared" si="2"/>
        <v>1527</v>
      </c>
      <c r="J6" s="12">
        <f t="shared" si="3"/>
        <v>1.1837209302325582</v>
      </c>
      <c r="K6" s="13"/>
      <c r="L6" s="14"/>
      <c r="M6" s="15"/>
      <c r="N6" s="15"/>
      <c r="O6" s="15"/>
    </row>
    <row r="7" spans="1:15" ht="15.75" x14ac:dyDescent="0.25">
      <c r="A7" s="10" t="s">
        <v>14</v>
      </c>
      <c r="B7" s="11">
        <v>4923</v>
      </c>
      <c r="C7" s="11">
        <v>5063</v>
      </c>
      <c r="D7" s="12">
        <f t="shared" si="0"/>
        <v>1.0284379443428804</v>
      </c>
      <c r="E7" s="11">
        <v>273</v>
      </c>
      <c r="F7" s="11">
        <v>508</v>
      </c>
      <c r="G7" s="12">
        <f t="shared" si="1"/>
        <v>1.8608058608058609</v>
      </c>
      <c r="H7" s="11">
        <f t="shared" si="2"/>
        <v>5196</v>
      </c>
      <c r="I7" s="11">
        <f t="shared" si="2"/>
        <v>5571</v>
      </c>
      <c r="J7" s="12">
        <f t="shared" si="3"/>
        <v>1.0721709006928406</v>
      </c>
      <c r="K7" s="13"/>
      <c r="L7" s="14"/>
      <c r="M7" s="15"/>
      <c r="N7" s="15"/>
      <c r="O7" s="15"/>
    </row>
    <row r="8" spans="1:15" ht="16.5" customHeight="1" x14ac:dyDescent="0.25">
      <c r="A8" s="10" t="s">
        <v>15</v>
      </c>
      <c r="B8" s="11">
        <v>1819</v>
      </c>
      <c r="C8" s="11">
        <v>1314</v>
      </c>
      <c r="D8" s="12">
        <f t="shared" si="0"/>
        <v>0.72237493128092356</v>
      </c>
      <c r="E8" s="11">
        <v>62</v>
      </c>
      <c r="F8" s="11">
        <v>121</v>
      </c>
      <c r="G8" s="12">
        <f t="shared" si="1"/>
        <v>1.9516129032258065</v>
      </c>
      <c r="H8" s="11">
        <f t="shared" si="2"/>
        <v>1881</v>
      </c>
      <c r="I8" s="11">
        <f t="shared" si="2"/>
        <v>1435</v>
      </c>
      <c r="J8" s="12">
        <f t="shared" si="3"/>
        <v>0.7628920786815524</v>
      </c>
      <c r="K8" s="13"/>
      <c r="L8" s="14"/>
      <c r="M8" s="15"/>
      <c r="N8" s="15"/>
      <c r="O8" s="15"/>
    </row>
    <row r="9" spans="1:15" ht="15.75" x14ac:dyDescent="0.25">
      <c r="A9" s="10" t="s">
        <v>16</v>
      </c>
      <c r="B9" s="11">
        <v>83</v>
      </c>
      <c r="C9" s="11">
        <v>92</v>
      </c>
      <c r="D9" s="12">
        <f t="shared" si="0"/>
        <v>1.1084337349397591</v>
      </c>
      <c r="E9" s="11">
        <v>66</v>
      </c>
      <c r="F9" s="11">
        <v>100</v>
      </c>
      <c r="G9" s="12">
        <f t="shared" si="1"/>
        <v>1.5151515151515151</v>
      </c>
      <c r="H9" s="11">
        <f t="shared" si="2"/>
        <v>149</v>
      </c>
      <c r="I9" s="11">
        <f t="shared" si="2"/>
        <v>192</v>
      </c>
      <c r="J9" s="12">
        <f t="shared" si="3"/>
        <v>1.2885906040268456</v>
      </c>
      <c r="K9" s="13"/>
      <c r="L9" s="14"/>
      <c r="M9" s="15"/>
      <c r="N9" s="15"/>
      <c r="O9" s="15"/>
    </row>
    <row r="10" spans="1:15" ht="15.75" x14ac:dyDescent="0.25">
      <c r="A10" s="10" t="s">
        <v>17</v>
      </c>
      <c r="B10" s="11">
        <v>66</v>
      </c>
      <c r="C10" s="11">
        <v>27</v>
      </c>
      <c r="D10" s="12">
        <f t="shared" si="0"/>
        <v>0.40909090909090912</v>
      </c>
      <c r="E10" s="11">
        <v>20</v>
      </c>
      <c r="F10" s="11">
        <v>16</v>
      </c>
      <c r="G10" s="12">
        <f t="shared" si="1"/>
        <v>0.8</v>
      </c>
      <c r="H10" s="11">
        <f t="shared" si="2"/>
        <v>86</v>
      </c>
      <c r="I10" s="11">
        <f t="shared" si="2"/>
        <v>43</v>
      </c>
      <c r="J10" s="12">
        <f t="shared" si="3"/>
        <v>0.5</v>
      </c>
      <c r="K10" s="13"/>
      <c r="L10" s="14"/>
      <c r="M10" s="15"/>
      <c r="N10" s="15"/>
      <c r="O10" s="15"/>
    </row>
    <row r="11" spans="1:15" ht="15.75" x14ac:dyDescent="0.25">
      <c r="A11" s="10" t="s">
        <v>18</v>
      </c>
      <c r="B11" s="11">
        <v>0</v>
      </c>
      <c r="C11" s="11">
        <v>0</v>
      </c>
      <c r="D11" s="12">
        <v>0</v>
      </c>
      <c r="E11" s="11">
        <v>0</v>
      </c>
      <c r="F11" s="11">
        <v>0</v>
      </c>
      <c r="G11" s="12">
        <v>0</v>
      </c>
      <c r="H11" s="11">
        <f t="shared" si="2"/>
        <v>0</v>
      </c>
      <c r="I11" s="11">
        <f t="shared" si="2"/>
        <v>0</v>
      </c>
      <c r="J11" s="12">
        <v>0</v>
      </c>
      <c r="K11" s="13"/>
      <c r="L11" s="16"/>
    </row>
    <row r="12" spans="1:15" ht="15.75" x14ac:dyDescent="0.25">
      <c r="A12" s="10" t="s">
        <v>19</v>
      </c>
      <c r="B12" s="11">
        <v>18</v>
      </c>
      <c r="C12" s="11">
        <v>20</v>
      </c>
      <c r="D12" s="12">
        <f t="shared" si="0"/>
        <v>1.1111111111111112</v>
      </c>
      <c r="E12" s="11">
        <v>27</v>
      </c>
      <c r="F12" s="11">
        <v>46</v>
      </c>
      <c r="G12" s="12">
        <f t="shared" si="1"/>
        <v>1.7037037037037037</v>
      </c>
      <c r="H12" s="11">
        <f t="shared" si="2"/>
        <v>45</v>
      </c>
      <c r="I12" s="11">
        <f t="shared" si="2"/>
        <v>66</v>
      </c>
      <c r="J12" s="12">
        <f t="shared" si="3"/>
        <v>1.4666666666666666</v>
      </c>
      <c r="K12" s="13"/>
      <c r="L12" s="14"/>
      <c r="M12" s="15"/>
      <c r="N12" s="15"/>
      <c r="O12" s="15"/>
    </row>
    <row r="13" spans="1:15" ht="15.75" x14ac:dyDescent="0.25">
      <c r="A13" s="10" t="s">
        <v>20</v>
      </c>
      <c r="B13" s="11">
        <v>371</v>
      </c>
      <c r="C13" s="11">
        <v>251</v>
      </c>
      <c r="D13" s="12">
        <f t="shared" si="0"/>
        <v>0.67654986522911054</v>
      </c>
      <c r="E13" s="11">
        <v>58</v>
      </c>
      <c r="F13" s="11">
        <v>24</v>
      </c>
      <c r="G13" s="12">
        <f t="shared" si="1"/>
        <v>0.41379310344827586</v>
      </c>
      <c r="H13" s="11">
        <f t="shared" si="2"/>
        <v>429</v>
      </c>
      <c r="I13" s="11">
        <f t="shared" si="2"/>
        <v>275</v>
      </c>
      <c r="J13" s="12">
        <f t="shared" si="3"/>
        <v>0.64102564102564108</v>
      </c>
      <c r="K13" s="13"/>
      <c r="L13" s="14"/>
      <c r="M13" s="15"/>
      <c r="N13" s="15"/>
      <c r="O13" s="15"/>
    </row>
    <row r="14" spans="1:15" ht="15.75" x14ac:dyDescent="0.25">
      <c r="A14" s="10" t="s">
        <v>21</v>
      </c>
      <c r="B14" s="11">
        <v>569</v>
      </c>
      <c r="C14" s="11">
        <v>515.88</v>
      </c>
      <c r="D14" s="12">
        <f t="shared" si="0"/>
        <v>0.90664323374340949</v>
      </c>
      <c r="E14" s="11">
        <v>0</v>
      </c>
      <c r="F14" s="11">
        <v>0</v>
      </c>
      <c r="G14" s="12">
        <v>0</v>
      </c>
      <c r="H14" s="11">
        <f t="shared" si="2"/>
        <v>569</v>
      </c>
      <c r="I14" s="11">
        <f t="shared" si="2"/>
        <v>515.88</v>
      </c>
      <c r="J14" s="12">
        <f t="shared" si="3"/>
        <v>0.90664323374340949</v>
      </c>
      <c r="K14" s="13"/>
      <c r="L14" s="14"/>
      <c r="M14" s="15"/>
      <c r="N14" s="15"/>
      <c r="O14" s="15"/>
    </row>
    <row r="15" spans="1:15" ht="15.75" x14ac:dyDescent="0.25">
      <c r="A15" s="10" t="s">
        <v>22</v>
      </c>
      <c r="B15" s="11">
        <v>0</v>
      </c>
      <c r="C15" s="11">
        <v>0</v>
      </c>
      <c r="D15" s="12">
        <v>0</v>
      </c>
      <c r="E15" s="11">
        <v>0</v>
      </c>
      <c r="F15" s="11">
        <v>0</v>
      </c>
      <c r="G15" s="12">
        <v>0</v>
      </c>
      <c r="H15" s="11">
        <v>0</v>
      </c>
      <c r="I15" s="11">
        <f t="shared" si="2"/>
        <v>0</v>
      </c>
      <c r="J15" s="12">
        <v>0</v>
      </c>
      <c r="K15" s="13"/>
      <c r="L15" s="17"/>
    </row>
    <row r="16" spans="1:15" ht="15.75" x14ac:dyDescent="0.25">
      <c r="A16" s="10" t="s">
        <v>23</v>
      </c>
      <c r="B16" s="11">
        <v>17</v>
      </c>
      <c r="C16" s="11">
        <v>23</v>
      </c>
      <c r="D16" s="12">
        <f t="shared" si="0"/>
        <v>1.3529411764705883</v>
      </c>
      <c r="E16" s="11">
        <v>0</v>
      </c>
      <c r="F16" s="11">
        <v>0</v>
      </c>
      <c r="G16" s="12">
        <v>0</v>
      </c>
      <c r="H16" s="11">
        <f t="shared" si="2"/>
        <v>17</v>
      </c>
      <c r="I16" s="11">
        <f t="shared" si="2"/>
        <v>23</v>
      </c>
      <c r="J16" s="12">
        <f t="shared" si="3"/>
        <v>1.3529411764705883</v>
      </c>
      <c r="K16" s="13"/>
      <c r="L16" s="14"/>
      <c r="M16" s="15"/>
      <c r="N16" s="15"/>
      <c r="O16" s="15"/>
    </row>
    <row r="17" spans="1:15" ht="15.75" x14ac:dyDescent="0.25">
      <c r="A17" s="10" t="s">
        <v>24</v>
      </c>
      <c r="B17" s="11">
        <v>5</v>
      </c>
      <c r="C17" s="11">
        <v>4</v>
      </c>
      <c r="D17" s="12">
        <f t="shared" si="0"/>
        <v>0.8</v>
      </c>
      <c r="E17" s="11">
        <v>4</v>
      </c>
      <c r="F17" s="11">
        <v>5</v>
      </c>
      <c r="G17" s="12">
        <f t="shared" si="1"/>
        <v>1.25</v>
      </c>
      <c r="H17" s="11">
        <f t="shared" si="2"/>
        <v>9</v>
      </c>
      <c r="I17" s="11">
        <f t="shared" si="2"/>
        <v>9</v>
      </c>
      <c r="J17" s="12">
        <f t="shared" si="3"/>
        <v>1</v>
      </c>
      <c r="K17" s="13"/>
      <c r="L17" s="14"/>
      <c r="M17" s="15"/>
      <c r="N17" s="15"/>
      <c r="O17" s="15"/>
    </row>
    <row r="18" spans="1:15" ht="15.75" x14ac:dyDescent="0.25">
      <c r="A18" s="10" t="s">
        <v>25</v>
      </c>
      <c r="B18" s="11">
        <v>2029</v>
      </c>
      <c r="C18" s="11">
        <v>2269</v>
      </c>
      <c r="D18" s="12">
        <f t="shared" si="0"/>
        <v>1.1182848693937901</v>
      </c>
      <c r="E18" s="11">
        <v>1725</v>
      </c>
      <c r="F18" s="11">
        <v>1560</v>
      </c>
      <c r="G18" s="12">
        <f>F18/E18</f>
        <v>0.90434782608695652</v>
      </c>
      <c r="H18" s="11">
        <f t="shared" si="2"/>
        <v>3754</v>
      </c>
      <c r="I18" s="11">
        <f t="shared" si="2"/>
        <v>3829</v>
      </c>
      <c r="J18" s="12">
        <f t="shared" si="3"/>
        <v>1.0199786893979754</v>
      </c>
      <c r="K18" s="13"/>
      <c r="L18" s="14"/>
      <c r="M18" s="15"/>
      <c r="N18" s="15"/>
      <c r="O18" s="15"/>
    </row>
    <row r="19" spans="1:15" ht="15.75" x14ac:dyDescent="0.25">
      <c r="A19" s="10" t="s">
        <v>26</v>
      </c>
      <c r="B19" s="11">
        <v>75</v>
      </c>
      <c r="C19" s="11">
        <v>86</v>
      </c>
      <c r="D19" s="12">
        <f t="shared" si="0"/>
        <v>1.1466666666666667</v>
      </c>
      <c r="E19" s="11">
        <v>5</v>
      </c>
      <c r="F19" s="11">
        <v>4</v>
      </c>
      <c r="G19" s="12">
        <f t="shared" si="1"/>
        <v>0.8</v>
      </c>
      <c r="H19" s="11">
        <f t="shared" si="2"/>
        <v>80</v>
      </c>
      <c r="I19" s="11">
        <f t="shared" si="2"/>
        <v>90</v>
      </c>
      <c r="J19" s="12">
        <f t="shared" si="3"/>
        <v>1.125</v>
      </c>
      <c r="K19" s="13"/>
      <c r="L19" s="14"/>
      <c r="M19" s="15"/>
      <c r="N19" s="15"/>
      <c r="O19" s="15"/>
    </row>
    <row r="20" spans="1:15" ht="15.75" x14ac:dyDescent="0.25">
      <c r="A20" s="10" t="s">
        <v>27</v>
      </c>
      <c r="B20" s="11">
        <v>8</v>
      </c>
      <c r="C20" s="11">
        <v>7</v>
      </c>
      <c r="D20" s="12">
        <f t="shared" si="0"/>
        <v>0.875</v>
      </c>
      <c r="E20" s="11">
        <v>15</v>
      </c>
      <c r="F20" s="11">
        <v>16</v>
      </c>
      <c r="G20" s="12">
        <f t="shared" si="1"/>
        <v>1.0666666666666667</v>
      </c>
      <c r="H20" s="11">
        <f t="shared" si="2"/>
        <v>23</v>
      </c>
      <c r="I20" s="11">
        <f t="shared" si="2"/>
        <v>23</v>
      </c>
      <c r="J20" s="12">
        <f t="shared" si="3"/>
        <v>1</v>
      </c>
      <c r="K20" s="13"/>
      <c r="L20" s="14"/>
      <c r="M20" s="15"/>
      <c r="N20" s="15"/>
      <c r="O20" s="15"/>
    </row>
    <row r="21" spans="1:15" ht="15.75" x14ac:dyDescent="0.25">
      <c r="A21" s="10" t="s">
        <v>28</v>
      </c>
      <c r="B21" s="11">
        <v>4</v>
      </c>
      <c r="C21" s="11">
        <v>5</v>
      </c>
      <c r="D21" s="12">
        <f t="shared" si="0"/>
        <v>1.25</v>
      </c>
      <c r="E21" s="11">
        <v>2</v>
      </c>
      <c r="F21" s="11">
        <v>3</v>
      </c>
      <c r="G21" s="12">
        <f t="shared" si="1"/>
        <v>1.5</v>
      </c>
      <c r="H21" s="11">
        <f t="shared" si="2"/>
        <v>6</v>
      </c>
      <c r="I21" s="11">
        <f t="shared" si="2"/>
        <v>8</v>
      </c>
      <c r="J21" s="12">
        <f t="shared" si="3"/>
        <v>1.3333333333333333</v>
      </c>
      <c r="K21" s="13"/>
      <c r="L21" s="14"/>
      <c r="M21" s="15"/>
      <c r="N21" s="15"/>
      <c r="O21" s="15"/>
    </row>
    <row r="22" spans="1:15" ht="15.75" x14ac:dyDescent="0.25">
      <c r="A22" s="10" t="s">
        <v>29</v>
      </c>
      <c r="B22" s="11">
        <v>25</v>
      </c>
      <c r="C22" s="11">
        <v>18</v>
      </c>
      <c r="D22" s="12">
        <f t="shared" si="0"/>
        <v>0.72</v>
      </c>
      <c r="E22" s="11">
        <v>0</v>
      </c>
      <c r="F22" s="11">
        <v>0</v>
      </c>
      <c r="G22" s="12">
        <v>0</v>
      </c>
      <c r="H22" s="11">
        <f t="shared" si="2"/>
        <v>25</v>
      </c>
      <c r="I22" s="11">
        <f t="shared" si="2"/>
        <v>18</v>
      </c>
      <c r="J22" s="12">
        <f t="shared" si="3"/>
        <v>0.72</v>
      </c>
      <c r="K22" s="13"/>
      <c r="L22" s="14"/>
      <c r="M22" s="15"/>
      <c r="N22" s="15"/>
      <c r="O22" s="15"/>
    </row>
    <row r="23" spans="1:15" ht="15.75" x14ac:dyDescent="0.25">
      <c r="A23" s="10" t="s">
        <v>30</v>
      </c>
      <c r="B23" s="11">
        <v>25</v>
      </c>
      <c r="C23" s="11">
        <v>15</v>
      </c>
      <c r="D23" s="12">
        <f t="shared" si="0"/>
        <v>0.6</v>
      </c>
      <c r="E23" s="11">
        <v>7</v>
      </c>
      <c r="F23" s="11">
        <v>4</v>
      </c>
      <c r="G23" s="12">
        <f t="shared" si="1"/>
        <v>0.5714285714285714</v>
      </c>
      <c r="H23" s="11">
        <f t="shared" si="2"/>
        <v>32</v>
      </c>
      <c r="I23" s="11">
        <f t="shared" si="2"/>
        <v>19</v>
      </c>
      <c r="J23" s="12">
        <f t="shared" si="3"/>
        <v>0.59375</v>
      </c>
      <c r="K23" s="13"/>
      <c r="L23" s="14"/>
      <c r="M23" s="15"/>
      <c r="N23" s="15"/>
      <c r="O23" s="15"/>
    </row>
    <row r="24" spans="1:15" ht="15.75" x14ac:dyDescent="0.25">
      <c r="A24" s="10" t="s">
        <v>31</v>
      </c>
      <c r="B24" s="11">
        <v>187</v>
      </c>
      <c r="C24" s="11">
        <v>208</v>
      </c>
      <c r="D24" s="12">
        <f t="shared" si="0"/>
        <v>1.1122994652406417</v>
      </c>
      <c r="E24" s="11">
        <v>195</v>
      </c>
      <c r="F24" s="11">
        <v>181</v>
      </c>
      <c r="G24" s="12">
        <f t="shared" si="1"/>
        <v>0.92820512820512824</v>
      </c>
      <c r="H24" s="11">
        <f t="shared" si="2"/>
        <v>382</v>
      </c>
      <c r="I24" s="11">
        <f t="shared" si="2"/>
        <v>389</v>
      </c>
      <c r="J24" s="12">
        <f t="shared" si="3"/>
        <v>1.0183246073298429</v>
      </c>
      <c r="K24" s="13"/>
      <c r="L24" s="14"/>
      <c r="M24" s="15"/>
      <c r="N24" s="15"/>
      <c r="O24" s="15"/>
    </row>
    <row r="25" spans="1:15" ht="15.75" x14ac:dyDescent="0.25">
      <c r="A25" s="10" t="s">
        <v>32</v>
      </c>
      <c r="B25" s="11">
        <v>135</v>
      </c>
      <c r="C25" s="11">
        <v>82</v>
      </c>
      <c r="D25" s="12">
        <f t="shared" si="0"/>
        <v>0.6074074074074074</v>
      </c>
      <c r="E25" s="11">
        <v>217</v>
      </c>
      <c r="F25" s="11">
        <v>379</v>
      </c>
      <c r="G25" s="12">
        <f t="shared" si="1"/>
        <v>1.7465437788018434</v>
      </c>
      <c r="H25" s="11">
        <f t="shared" si="2"/>
        <v>352</v>
      </c>
      <c r="I25" s="11">
        <f t="shared" si="2"/>
        <v>461</v>
      </c>
      <c r="J25" s="12">
        <f t="shared" si="3"/>
        <v>1.3096590909090908</v>
      </c>
      <c r="K25" s="13"/>
      <c r="L25" s="14"/>
      <c r="M25" s="15"/>
      <c r="N25" s="15"/>
      <c r="O25" s="15"/>
    </row>
    <row r="26" spans="1:15" ht="15.75" x14ac:dyDescent="0.25">
      <c r="A26" s="10" t="s">
        <v>33</v>
      </c>
      <c r="B26" s="11">
        <v>13</v>
      </c>
      <c r="C26" s="11">
        <v>9</v>
      </c>
      <c r="D26" s="12">
        <f t="shared" si="0"/>
        <v>0.69230769230769229</v>
      </c>
      <c r="E26" s="11">
        <v>0</v>
      </c>
      <c r="F26" s="11">
        <v>0</v>
      </c>
      <c r="G26" s="12">
        <v>0</v>
      </c>
      <c r="H26" s="11">
        <f t="shared" si="2"/>
        <v>13</v>
      </c>
      <c r="I26" s="11">
        <f t="shared" si="2"/>
        <v>9</v>
      </c>
      <c r="J26" s="12">
        <f t="shared" si="3"/>
        <v>0.69230769230769229</v>
      </c>
      <c r="K26" s="13"/>
      <c r="L26" s="14"/>
      <c r="M26" s="15"/>
      <c r="N26" s="15"/>
      <c r="O26" s="15"/>
    </row>
    <row r="27" spans="1:15" ht="15.75" x14ac:dyDescent="0.25">
      <c r="A27" s="10" t="s">
        <v>34</v>
      </c>
      <c r="B27" s="11">
        <v>230</v>
      </c>
      <c r="C27" s="11">
        <v>298</v>
      </c>
      <c r="D27" s="12">
        <f t="shared" si="0"/>
        <v>1.2956521739130435</v>
      </c>
      <c r="E27" s="11">
        <v>68</v>
      </c>
      <c r="F27" s="11">
        <v>71</v>
      </c>
      <c r="G27" s="12">
        <f t="shared" si="1"/>
        <v>1.0441176470588236</v>
      </c>
      <c r="H27" s="11">
        <f t="shared" si="2"/>
        <v>298</v>
      </c>
      <c r="I27" s="11">
        <f t="shared" si="2"/>
        <v>369</v>
      </c>
      <c r="J27" s="12">
        <f t="shared" si="3"/>
        <v>1.238255033557047</v>
      </c>
      <c r="K27" s="13"/>
      <c r="L27" s="14"/>
      <c r="M27" s="15"/>
      <c r="N27" s="15"/>
      <c r="O27" s="15"/>
    </row>
    <row r="28" spans="1:15" ht="15.75" x14ac:dyDescent="0.25">
      <c r="A28" s="10" t="s">
        <v>35</v>
      </c>
      <c r="B28" s="11">
        <v>438</v>
      </c>
      <c r="C28" s="11">
        <v>580</v>
      </c>
      <c r="D28" s="12">
        <f t="shared" si="0"/>
        <v>1.3242009132420092</v>
      </c>
      <c r="E28" s="11">
        <v>328</v>
      </c>
      <c r="F28" s="11">
        <v>175</v>
      </c>
      <c r="G28" s="12">
        <f t="shared" si="1"/>
        <v>0.53353658536585369</v>
      </c>
      <c r="H28" s="11">
        <f t="shared" si="2"/>
        <v>766</v>
      </c>
      <c r="I28" s="11">
        <f t="shared" si="2"/>
        <v>755</v>
      </c>
      <c r="J28" s="12">
        <f t="shared" si="3"/>
        <v>0.98563968668407309</v>
      </c>
      <c r="K28" s="13"/>
      <c r="L28" s="14"/>
      <c r="M28" s="15"/>
      <c r="N28" s="15"/>
      <c r="O28" s="15"/>
    </row>
    <row r="29" spans="1:15" ht="15.75" x14ac:dyDescent="0.25">
      <c r="A29" s="10" t="s">
        <v>36</v>
      </c>
      <c r="B29" s="11">
        <v>0</v>
      </c>
      <c r="C29" s="11">
        <v>0</v>
      </c>
      <c r="D29" s="12">
        <v>0</v>
      </c>
      <c r="E29" s="11">
        <v>0</v>
      </c>
      <c r="F29" s="11">
        <v>0</v>
      </c>
      <c r="G29" s="12">
        <v>0</v>
      </c>
      <c r="H29" s="11">
        <f t="shared" si="2"/>
        <v>0</v>
      </c>
      <c r="I29" s="11">
        <f t="shared" si="2"/>
        <v>0</v>
      </c>
      <c r="J29" s="12">
        <v>0</v>
      </c>
      <c r="K29" s="13"/>
      <c r="L29" s="18"/>
    </row>
    <row r="30" spans="1:15" ht="15.75" x14ac:dyDescent="0.25">
      <c r="A30" s="10" t="s">
        <v>37</v>
      </c>
      <c r="B30" s="11">
        <v>1</v>
      </c>
      <c r="C30" s="11">
        <v>1</v>
      </c>
      <c r="D30" s="12">
        <f t="shared" si="0"/>
        <v>1</v>
      </c>
      <c r="E30" s="11">
        <v>0</v>
      </c>
      <c r="F30" s="11">
        <v>0</v>
      </c>
      <c r="G30" s="12">
        <v>0</v>
      </c>
      <c r="H30" s="11">
        <f t="shared" si="2"/>
        <v>1</v>
      </c>
      <c r="I30" s="11">
        <f t="shared" si="2"/>
        <v>1</v>
      </c>
      <c r="J30" s="12">
        <f t="shared" si="3"/>
        <v>1</v>
      </c>
      <c r="K30" s="13"/>
      <c r="L30" s="18"/>
    </row>
    <row r="31" spans="1:15" ht="15.75" x14ac:dyDescent="0.25">
      <c r="A31" s="10" t="s">
        <v>38</v>
      </c>
      <c r="B31" s="11">
        <v>1</v>
      </c>
      <c r="C31" s="11">
        <v>1</v>
      </c>
      <c r="D31" s="12">
        <f t="shared" si="0"/>
        <v>1</v>
      </c>
      <c r="E31" s="11">
        <v>1</v>
      </c>
      <c r="F31" s="11">
        <v>0</v>
      </c>
      <c r="G31" s="12">
        <f t="shared" si="1"/>
        <v>0</v>
      </c>
      <c r="H31" s="11">
        <f t="shared" si="2"/>
        <v>2</v>
      </c>
      <c r="I31" s="11">
        <f t="shared" si="2"/>
        <v>1</v>
      </c>
      <c r="J31" s="12">
        <f t="shared" si="3"/>
        <v>0.5</v>
      </c>
      <c r="K31" s="13"/>
      <c r="L31" s="14"/>
      <c r="M31" s="15"/>
      <c r="N31" s="15"/>
      <c r="O31" s="15"/>
    </row>
    <row r="32" spans="1:15" ht="15.75" x14ac:dyDescent="0.25">
      <c r="A32" s="10" t="s">
        <v>39</v>
      </c>
      <c r="B32" s="11">
        <v>371</v>
      </c>
      <c r="C32" s="11">
        <v>398</v>
      </c>
      <c r="D32" s="12">
        <f t="shared" si="0"/>
        <v>1.0727762803234502</v>
      </c>
      <c r="E32" s="11">
        <v>104</v>
      </c>
      <c r="F32" s="11">
        <v>95</v>
      </c>
      <c r="G32" s="12">
        <f t="shared" si="1"/>
        <v>0.91346153846153844</v>
      </c>
      <c r="H32" s="11">
        <f t="shared" si="2"/>
        <v>475</v>
      </c>
      <c r="I32" s="11">
        <f t="shared" si="2"/>
        <v>493</v>
      </c>
      <c r="J32" s="12">
        <f t="shared" si="3"/>
        <v>1.0378947368421052</v>
      </c>
      <c r="K32" s="13"/>
      <c r="L32" s="14"/>
      <c r="M32" s="15"/>
      <c r="N32" s="15"/>
      <c r="O32" s="15"/>
    </row>
    <row r="33" spans="1:15" ht="15.75" x14ac:dyDescent="0.25">
      <c r="A33" s="10" t="s">
        <v>40</v>
      </c>
      <c r="B33" s="11">
        <v>196</v>
      </c>
      <c r="C33" s="11">
        <v>193</v>
      </c>
      <c r="D33" s="12">
        <f t="shared" si="0"/>
        <v>0.98469387755102045</v>
      </c>
      <c r="E33" s="11">
        <v>0</v>
      </c>
      <c r="F33" s="11">
        <v>95</v>
      </c>
      <c r="G33" s="12">
        <v>0</v>
      </c>
      <c r="H33" s="11">
        <f t="shared" si="2"/>
        <v>196</v>
      </c>
      <c r="I33" s="11">
        <f t="shared" si="2"/>
        <v>288</v>
      </c>
      <c r="J33" s="12">
        <f t="shared" si="3"/>
        <v>1.4693877551020409</v>
      </c>
      <c r="K33" s="13"/>
      <c r="L33" s="14"/>
      <c r="M33" s="15"/>
      <c r="N33" s="15"/>
      <c r="O33" s="15"/>
    </row>
    <row r="34" spans="1:15" ht="15.75" x14ac:dyDescent="0.25">
      <c r="A34" s="10" t="s">
        <v>41</v>
      </c>
      <c r="B34" s="11">
        <v>700</v>
      </c>
      <c r="C34" s="11">
        <v>690</v>
      </c>
      <c r="D34" s="12">
        <f t="shared" si="0"/>
        <v>0.98571428571428577</v>
      </c>
      <c r="E34" s="11">
        <v>303</v>
      </c>
      <c r="F34" s="11">
        <v>362</v>
      </c>
      <c r="G34" s="12">
        <f>F34/E34</f>
        <v>1.1947194719471947</v>
      </c>
      <c r="H34" s="11">
        <f t="shared" si="2"/>
        <v>1003</v>
      </c>
      <c r="I34" s="11">
        <f t="shared" si="2"/>
        <v>1052</v>
      </c>
      <c r="J34" s="12">
        <f t="shared" si="3"/>
        <v>1.0488534396809572</v>
      </c>
      <c r="K34" s="13"/>
      <c r="L34" s="14"/>
      <c r="M34" s="15"/>
      <c r="N34" s="15"/>
      <c r="O34" s="15"/>
    </row>
    <row r="35" spans="1:15" ht="15.75" x14ac:dyDescent="0.25">
      <c r="A35" s="10" t="s">
        <v>42</v>
      </c>
      <c r="B35" s="11">
        <v>2805</v>
      </c>
      <c r="C35" s="11">
        <v>3018</v>
      </c>
      <c r="D35" s="12">
        <f t="shared" si="0"/>
        <v>1.0759358288770053</v>
      </c>
      <c r="E35" s="11">
        <v>2140</v>
      </c>
      <c r="F35" s="11">
        <v>2142</v>
      </c>
      <c r="G35" s="12">
        <f t="shared" si="1"/>
        <v>1.0009345794392523</v>
      </c>
      <c r="H35" s="11">
        <f t="shared" si="2"/>
        <v>4945</v>
      </c>
      <c r="I35" s="11">
        <f t="shared" si="2"/>
        <v>5160</v>
      </c>
      <c r="J35" s="12">
        <f t="shared" si="3"/>
        <v>1.0434782608695652</v>
      </c>
      <c r="K35" s="13"/>
      <c r="L35" s="14"/>
      <c r="M35" s="15"/>
      <c r="N35" s="15"/>
      <c r="O35" s="15"/>
    </row>
    <row r="36" spans="1:15" ht="15.75" x14ac:dyDescent="0.25">
      <c r="A36" s="19" t="s">
        <v>43</v>
      </c>
      <c r="B36" s="11">
        <v>2</v>
      </c>
      <c r="C36" s="11">
        <v>1</v>
      </c>
      <c r="D36" s="12">
        <f t="shared" si="0"/>
        <v>0.5</v>
      </c>
      <c r="E36" s="11">
        <v>0</v>
      </c>
      <c r="F36" s="11">
        <v>0</v>
      </c>
      <c r="G36" s="12">
        <v>0</v>
      </c>
      <c r="H36" s="11">
        <f t="shared" si="2"/>
        <v>2</v>
      </c>
      <c r="I36" s="11">
        <f t="shared" si="2"/>
        <v>1</v>
      </c>
      <c r="J36" s="12">
        <f t="shared" si="3"/>
        <v>0.5</v>
      </c>
      <c r="K36" s="13"/>
      <c r="L36" s="20"/>
    </row>
    <row r="37" spans="1:15" ht="15.75" x14ac:dyDescent="0.25">
      <c r="A37" s="19" t="s">
        <v>44</v>
      </c>
      <c r="B37" s="11">
        <v>0</v>
      </c>
      <c r="C37" s="11">
        <v>0</v>
      </c>
      <c r="D37" s="12">
        <v>0</v>
      </c>
      <c r="E37" s="11">
        <v>0</v>
      </c>
      <c r="F37" s="11">
        <v>0</v>
      </c>
      <c r="G37" s="12">
        <v>0</v>
      </c>
      <c r="H37" s="11">
        <f t="shared" si="2"/>
        <v>0</v>
      </c>
      <c r="I37" s="11">
        <f t="shared" si="2"/>
        <v>0</v>
      </c>
      <c r="J37" s="12">
        <v>0</v>
      </c>
      <c r="K37" s="13"/>
      <c r="L37" s="20"/>
    </row>
    <row r="38" spans="1:15" ht="15.75" x14ac:dyDescent="0.25">
      <c r="A38" s="19" t="s">
        <v>45</v>
      </c>
      <c r="B38" s="11">
        <v>0</v>
      </c>
      <c r="C38" s="11">
        <v>0</v>
      </c>
      <c r="D38" s="12">
        <v>0</v>
      </c>
      <c r="E38" s="11">
        <v>0</v>
      </c>
      <c r="F38" s="11">
        <v>0</v>
      </c>
      <c r="G38" s="12">
        <v>0</v>
      </c>
      <c r="H38" s="11">
        <f t="shared" si="2"/>
        <v>0</v>
      </c>
      <c r="I38" s="11">
        <f t="shared" si="2"/>
        <v>0</v>
      </c>
      <c r="J38" s="12">
        <v>0</v>
      </c>
      <c r="K38" s="13"/>
      <c r="L38" s="20"/>
    </row>
    <row r="39" spans="1:15" ht="15.75" x14ac:dyDescent="0.25">
      <c r="A39" s="10" t="s">
        <v>46</v>
      </c>
      <c r="B39" s="11">
        <v>101</v>
      </c>
      <c r="C39" s="11">
        <v>153</v>
      </c>
      <c r="D39" s="12">
        <f t="shared" si="0"/>
        <v>1.5148514851485149</v>
      </c>
      <c r="E39" s="11">
        <v>32</v>
      </c>
      <c r="F39" s="11">
        <v>19</v>
      </c>
      <c r="G39" s="12">
        <f t="shared" si="1"/>
        <v>0.59375</v>
      </c>
      <c r="H39" s="11">
        <f t="shared" si="2"/>
        <v>133</v>
      </c>
      <c r="I39" s="11">
        <f t="shared" si="2"/>
        <v>172</v>
      </c>
      <c r="J39" s="12">
        <f t="shared" si="3"/>
        <v>1.2932330827067668</v>
      </c>
      <c r="K39" s="13"/>
      <c r="L39" s="21"/>
      <c r="M39" s="15"/>
      <c r="N39" s="15"/>
      <c r="O39" s="15"/>
    </row>
    <row r="40" spans="1:15" ht="15.75" x14ac:dyDescent="0.25">
      <c r="A40" s="10" t="s">
        <v>47</v>
      </c>
      <c r="B40" s="11">
        <v>13</v>
      </c>
      <c r="C40" s="11">
        <v>10</v>
      </c>
      <c r="D40" s="12">
        <f t="shared" si="0"/>
        <v>0.76923076923076927</v>
      </c>
      <c r="E40" s="11">
        <v>5</v>
      </c>
      <c r="F40" s="11">
        <v>4</v>
      </c>
      <c r="G40" s="12">
        <f t="shared" si="1"/>
        <v>0.8</v>
      </c>
      <c r="H40" s="11">
        <f t="shared" si="2"/>
        <v>18</v>
      </c>
      <c r="I40" s="11">
        <f t="shared" si="2"/>
        <v>14</v>
      </c>
      <c r="J40" s="12">
        <f t="shared" si="3"/>
        <v>0.77777777777777779</v>
      </c>
      <c r="K40" s="22"/>
      <c r="L40" s="21"/>
      <c r="M40" s="15"/>
      <c r="N40" s="15"/>
      <c r="O40" s="15"/>
    </row>
    <row r="41" spans="1:15" ht="15.75" x14ac:dyDescent="0.25">
      <c r="A41" s="10" t="s">
        <v>48</v>
      </c>
      <c r="B41" s="11">
        <v>6</v>
      </c>
      <c r="C41" s="11">
        <v>8</v>
      </c>
      <c r="D41" s="12">
        <f t="shared" si="0"/>
        <v>1.3333333333333333</v>
      </c>
      <c r="E41" s="11">
        <v>2</v>
      </c>
      <c r="F41" s="11">
        <v>1</v>
      </c>
      <c r="G41" s="12">
        <f t="shared" si="1"/>
        <v>0.5</v>
      </c>
      <c r="H41" s="11">
        <f t="shared" si="2"/>
        <v>8</v>
      </c>
      <c r="I41" s="11">
        <f t="shared" si="2"/>
        <v>9</v>
      </c>
      <c r="J41" s="12">
        <f t="shared" si="3"/>
        <v>1.125</v>
      </c>
      <c r="K41" s="22"/>
      <c r="L41" s="21"/>
    </row>
    <row r="42" spans="1:15" ht="15.75" x14ac:dyDescent="0.25">
      <c r="A42" s="10" t="s">
        <v>49</v>
      </c>
      <c r="B42" s="11">
        <v>20</v>
      </c>
      <c r="C42" s="11">
        <v>31</v>
      </c>
      <c r="D42" s="12">
        <f t="shared" si="0"/>
        <v>1.55</v>
      </c>
      <c r="E42" s="11">
        <v>45</v>
      </c>
      <c r="F42" s="11">
        <v>19</v>
      </c>
      <c r="G42" s="12">
        <f t="shared" si="1"/>
        <v>0.42222222222222222</v>
      </c>
      <c r="H42" s="11">
        <f t="shared" si="2"/>
        <v>65</v>
      </c>
      <c r="I42" s="11">
        <f t="shared" si="2"/>
        <v>50</v>
      </c>
      <c r="J42" s="12">
        <f t="shared" si="3"/>
        <v>0.76923076923076927</v>
      </c>
      <c r="K42" s="22"/>
      <c r="L42" s="14"/>
      <c r="M42" s="15"/>
      <c r="N42" s="15"/>
      <c r="O42" s="15"/>
    </row>
    <row r="43" spans="1:15" ht="15.75" x14ac:dyDescent="0.25">
      <c r="A43" s="10" t="s">
        <v>50</v>
      </c>
      <c r="B43" s="11">
        <v>574</v>
      </c>
      <c r="C43" s="11">
        <v>598</v>
      </c>
      <c r="D43" s="12">
        <f t="shared" si="0"/>
        <v>1.0418118466898956</v>
      </c>
      <c r="E43" s="11">
        <v>0</v>
      </c>
      <c r="F43" s="11">
        <v>0</v>
      </c>
      <c r="G43" s="12">
        <v>0</v>
      </c>
      <c r="H43" s="11">
        <f t="shared" si="2"/>
        <v>574</v>
      </c>
      <c r="I43" s="11">
        <f t="shared" si="2"/>
        <v>598</v>
      </c>
      <c r="J43" s="12">
        <f t="shared" si="3"/>
        <v>1.0418118466898956</v>
      </c>
      <c r="K43" s="22"/>
      <c r="L43" s="14"/>
      <c r="M43" s="15"/>
      <c r="N43" s="15"/>
      <c r="O43" s="15"/>
    </row>
    <row r="44" spans="1:15" ht="15.75" x14ac:dyDescent="0.25">
      <c r="A44" s="10" t="s">
        <v>51</v>
      </c>
      <c r="B44" s="11">
        <v>262</v>
      </c>
      <c r="C44" s="11">
        <v>333</v>
      </c>
      <c r="D44" s="12">
        <f t="shared" si="0"/>
        <v>1.2709923664122138</v>
      </c>
      <c r="E44" s="11">
        <v>0</v>
      </c>
      <c r="F44" s="11">
        <v>0</v>
      </c>
      <c r="G44" s="12">
        <v>0</v>
      </c>
      <c r="H44" s="11">
        <f t="shared" si="2"/>
        <v>262</v>
      </c>
      <c r="I44" s="11">
        <f t="shared" si="2"/>
        <v>333</v>
      </c>
      <c r="J44" s="12">
        <f t="shared" si="3"/>
        <v>1.2709923664122138</v>
      </c>
      <c r="K44" s="22"/>
      <c r="L44" s="14"/>
      <c r="M44" s="15"/>
      <c r="N44" s="15"/>
      <c r="O44" s="15"/>
    </row>
    <row r="45" spans="1:15" ht="15.75" x14ac:dyDescent="0.25">
      <c r="A45" s="10" t="s">
        <v>52</v>
      </c>
      <c r="B45" s="11">
        <v>49</v>
      </c>
      <c r="C45" s="11">
        <v>34</v>
      </c>
      <c r="D45" s="12">
        <f t="shared" si="0"/>
        <v>0.69387755102040816</v>
      </c>
      <c r="E45" s="11">
        <v>7</v>
      </c>
      <c r="F45" s="11">
        <v>5</v>
      </c>
      <c r="G45" s="12">
        <f t="shared" si="1"/>
        <v>0.7142857142857143</v>
      </c>
      <c r="H45" s="11">
        <f t="shared" si="2"/>
        <v>56</v>
      </c>
      <c r="I45" s="11">
        <f t="shared" si="2"/>
        <v>39</v>
      </c>
      <c r="J45" s="12">
        <f t="shared" si="3"/>
        <v>0.6964285714285714</v>
      </c>
      <c r="K45" s="22"/>
      <c r="L45" s="14"/>
      <c r="M45" s="15"/>
      <c r="N45" s="15"/>
      <c r="O45" s="15"/>
    </row>
    <row r="46" spans="1:15" ht="15.75" x14ac:dyDescent="0.25">
      <c r="A46" s="10" t="s">
        <v>53</v>
      </c>
      <c r="B46" s="11">
        <v>360</v>
      </c>
      <c r="C46" s="11">
        <v>301</v>
      </c>
      <c r="D46" s="12">
        <f t="shared" si="0"/>
        <v>0.83611111111111114</v>
      </c>
      <c r="E46" s="11">
        <v>0</v>
      </c>
      <c r="F46" s="11">
        <v>0</v>
      </c>
      <c r="G46" s="12">
        <v>0</v>
      </c>
      <c r="H46" s="11">
        <f t="shared" si="2"/>
        <v>360</v>
      </c>
      <c r="I46" s="11">
        <f t="shared" si="2"/>
        <v>301</v>
      </c>
      <c r="J46" s="12">
        <f t="shared" si="3"/>
        <v>0.83611111111111114</v>
      </c>
      <c r="K46" s="22"/>
      <c r="L46" s="14"/>
      <c r="M46" s="15"/>
      <c r="N46" s="15"/>
      <c r="O46" s="15"/>
    </row>
    <row r="47" spans="1:15" ht="15.75" x14ac:dyDescent="0.25">
      <c r="A47" s="4" t="s">
        <v>54</v>
      </c>
      <c r="B47" s="23">
        <f>SUM(B4:B46)</f>
        <v>21484</v>
      </c>
      <c r="C47" s="23">
        <f>SUM(C4:C46)</f>
        <v>20959.879999999997</v>
      </c>
      <c r="D47" s="12">
        <f t="shared" si="0"/>
        <v>0.97560417054552218</v>
      </c>
      <c r="E47" s="23">
        <f>SUM(E4:E46)</f>
        <v>5986</v>
      </c>
      <c r="F47" s="23">
        <f>SUM(F4:F46)</f>
        <v>6275.3905325443784</v>
      </c>
      <c r="G47" s="12">
        <f t="shared" si="1"/>
        <v>1.048344559395987</v>
      </c>
      <c r="H47" s="23">
        <f>SUM(H4:H46)</f>
        <v>27470</v>
      </c>
      <c r="I47" s="23">
        <f>SUM(I4:I46)</f>
        <v>27235.270532544375</v>
      </c>
      <c r="J47" s="12">
        <f t="shared" si="3"/>
        <v>0.99145506125025029</v>
      </c>
      <c r="K47" s="24"/>
      <c r="L47" s="25"/>
      <c r="M47" s="26"/>
      <c r="N47" s="26"/>
      <c r="O47" s="26"/>
    </row>
    <row r="48" spans="1:15" x14ac:dyDescent="0.25">
      <c r="A48" s="27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27"/>
      <c r="B49" s="29"/>
      <c r="C49" s="29">
        <f>C47*1000/90</f>
        <v>232887.5555555555</v>
      </c>
      <c r="D49" s="6"/>
      <c r="E49" s="6"/>
      <c r="F49" s="29">
        <f>F47*1000/90</f>
        <v>69726.561472715315</v>
      </c>
      <c r="G49" s="6"/>
      <c r="H49" s="6"/>
      <c r="I49" s="29">
        <f>I47*1000/90</f>
        <v>302614.11702827085</v>
      </c>
      <c r="J49" s="6"/>
    </row>
    <row r="50" spans="1:10" x14ac:dyDescent="0.25">
      <c r="A50" s="27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27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27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27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27"/>
      <c r="B54" s="6"/>
      <c r="C54" s="6"/>
      <c r="D54" s="6"/>
      <c r="E54" s="6"/>
      <c r="F54" s="6"/>
      <c r="G54" s="6"/>
      <c r="H54" s="6"/>
      <c r="I54" s="6"/>
      <c r="J54" s="6"/>
    </row>
  </sheetData>
  <mergeCells count="2">
    <mergeCell ref="M1:O1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FINGER MILLET 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2020-02-17T07:08:06Z</dcterms:created>
  <dcterms:modified xsi:type="dcterms:W3CDTF">2020-02-17T07:11:08Z</dcterms:modified>
</cp:coreProperties>
</file>