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1" l="1"/>
  <c r="N65" i="1"/>
  <c r="L65" i="1"/>
  <c r="K65" i="1"/>
  <c r="I65" i="1"/>
  <c r="H65" i="1"/>
  <c r="G65" i="1"/>
  <c r="F65" i="1"/>
  <c r="E65" i="1"/>
  <c r="D65" i="1"/>
  <c r="C65" i="1"/>
  <c r="B65" i="1"/>
  <c r="P64" i="1"/>
  <c r="M64" i="1"/>
  <c r="J64" i="1"/>
  <c r="J63" i="1"/>
  <c r="P62" i="1"/>
  <c r="M62" i="1"/>
  <c r="J62" i="1"/>
  <c r="P61" i="1"/>
  <c r="M61" i="1"/>
  <c r="J61" i="1"/>
  <c r="P60" i="1"/>
  <c r="M60" i="1"/>
  <c r="J60" i="1"/>
  <c r="P59" i="1"/>
  <c r="M59" i="1"/>
  <c r="J59" i="1"/>
  <c r="P58" i="1"/>
  <c r="M58" i="1"/>
  <c r="J58" i="1"/>
  <c r="P57" i="1"/>
  <c r="M57" i="1"/>
  <c r="J57" i="1"/>
  <c r="P56" i="1"/>
  <c r="M56" i="1"/>
  <c r="J56" i="1"/>
  <c r="P55" i="1"/>
  <c r="M55" i="1"/>
  <c r="J55" i="1"/>
  <c r="J54" i="1"/>
  <c r="J53" i="1"/>
  <c r="P52" i="1"/>
  <c r="M52" i="1"/>
  <c r="J52" i="1"/>
  <c r="P51" i="1"/>
  <c r="M51" i="1"/>
  <c r="J51" i="1"/>
  <c r="P50" i="1"/>
  <c r="M50" i="1"/>
  <c r="J50" i="1"/>
  <c r="P49" i="1"/>
  <c r="M49" i="1"/>
  <c r="J49" i="1"/>
  <c r="P48" i="1"/>
  <c r="M48" i="1"/>
  <c r="J48" i="1"/>
  <c r="P47" i="1"/>
  <c r="M47" i="1"/>
  <c r="J47" i="1"/>
  <c r="P46" i="1"/>
  <c r="M46" i="1"/>
  <c r="J46" i="1"/>
  <c r="M45" i="1"/>
  <c r="P44" i="1"/>
  <c r="M44" i="1"/>
  <c r="J44" i="1"/>
  <c r="P43" i="1"/>
  <c r="M43" i="1"/>
  <c r="J43" i="1"/>
  <c r="P42" i="1"/>
  <c r="M42" i="1"/>
  <c r="J42" i="1"/>
  <c r="P41" i="1"/>
  <c r="M41" i="1"/>
  <c r="J41" i="1"/>
  <c r="P40" i="1"/>
  <c r="M40" i="1"/>
  <c r="J40" i="1"/>
  <c r="P39" i="1"/>
  <c r="M39" i="1"/>
  <c r="J39" i="1"/>
  <c r="P38" i="1"/>
  <c r="M38" i="1"/>
  <c r="J38" i="1"/>
  <c r="P37" i="1"/>
  <c r="M37" i="1"/>
  <c r="J37" i="1"/>
  <c r="P36" i="1"/>
  <c r="M36" i="1"/>
  <c r="J36" i="1"/>
  <c r="P35" i="1"/>
  <c r="M35" i="1"/>
  <c r="J35" i="1"/>
  <c r="P34" i="1"/>
  <c r="M34" i="1"/>
  <c r="J34" i="1"/>
  <c r="P33" i="1"/>
  <c r="M33" i="1"/>
  <c r="J33" i="1"/>
  <c r="P32" i="1"/>
  <c r="M32" i="1"/>
  <c r="J32" i="1"/>
  <c r="P31" i="1"/>
  <c r="M31" i="1"/>
  <c r="J31" i="1"/>
  <c r="P30" i="1"/>
  <c r="M30" i="1"/>
  <c r="P29" i="1"/>
  <c r="M29" i="1"/>
  <c r="J29" i="1"/>
  <c r="P28" i="1"/>
  <c r="M28" i="1"/>
  <c r="J28" i="1"/>
  <c r="P27" i="1"/>
  <c r="M27" i="1"/>
  <c r="J27" i="1"/>
  <c r="P26" i="1"/>
  <c r="M26" i="1"/>
  <c r="J26" i="1"/>
  <c r="P25" i="1"/>
  <c r="M25" i="1"/>
  <c r="J25" i="1"/>
  <c r="P24" i="1"/>
  <c r="M24" i="1"/>
  <c r="J24" i="1"/>
  <c r="P23" i="1"/>
  <c r="M23" i="1"/>
  <c r="J23" i="1"/>
  <c r="P22" i="1"/>
  <c r="M22" i="1"/>
  <c r="J22" i="1"/>
  <c r="P21" i="1"/>
  <c r="M21" i="1"/>
  <c r="J21" i="1"/>
  <c r="P20" i="1"/>
  <c r="M20" i="1"/>
  <c r="J20" i="1"/>
  <c r="P19" i="1"/>
  <c r="M19" i="1"/>
  <c r="J19" i="1"/>
  <c r="P18" i="1"/>
  <c r="M18" i="1"/>
  <c r="J18" i="1"/>
  <c r="J65" i="1" s="1"/>
  <c r="P65" i="1" l="1"/>
  <c r="M65" i="1"/>
</calcChain>
</file>

<file path=xl/sharedStrings.xml><?xml version="1.0" encoding="utf-8"?>
<sst xmlns="http://schemas.openxmlformats.org/spreadsheetml/2006/main" count="75" uniqueCount="63">
  <si>
    <t>Baringo</t>
  </si>
  <si>
    <t>Bomet</t>
  </si>
  <si>
    <t>Bungoma</t>
  </si>
  <si>
    <t>Busia</t>
  </si>
  <si>
    <t>Elgeyo/Marakwet</t>
  </si>
  <si>
    <t>Embu</t>
  </si>
  <si>
    <t>Garissa</t>
  </si>
  <si>
    <t>Homabay</t>
  </si>
  <si>
    <t>Isiolo</t>
  </si>
  <si>
    <t>Kajiado</t>
  </si>
  <si>
    <t>Kakamega</t>
  </si>
  <si>
    <t>Kericho</t>
  </si>
  <si>
    <t>Kiambu</t>
  </si>
  <si>
    <t>Kilifi</t>
  </si>
  <si>
    <t>Kirinyaga</t>
  </si>
  <si>
    <t>Kisii</t>
  </si>
  <si>
    <t>Kisumu</t>
  </si>
  <si>
    <t>Kitui</t>
  </si>
  <si>
    <t>Kwale</t>
  </si>
  <si>
    <t>Laikipia</t>
  </si>
  <si>
    <t>Lamu</t>
  </si>
  <si>
    <t>Machakos</t>
  </si>
  <si>
    <t>Makueni</t>
  </si>
  <si>
    <t>Mandera</t>
  </si>
  <si>
    <t>Marsabit</t>
  </si>
  <si>
    <t>Meru</t>
  </si>
  <si>
    <t>Migori</t>
  </si>
  <si>
    <t>Mombasa</t>
  </si>
  <si>
    <t>Murang'a</t>
  </si>
  <si>
    <t xml:space="preserve">Nairobi </t>
  </si>
  <si>
    <t>Nakuru</t>
  </si>
  <si>
    <t>Nandi</t>
  </si>
  <si>
    <t>Narok</t>
  </si>
  <si>
    <t>Nyamira</t>
  </si>
  <si>
    <t>Nyandarua</t>
  </si>
  <si>
    <t>Nyeri</t>
  </si>
  <si>
    <t>Samburu</t>
  </si>
  <si>
    <t>Siaya</t>
  </si>
  <si>
    <t>Taita/Taveta</t>
  </si>
  <si>
    <t>Tana River</t>
  </si>
  <si>
    <t>Tharaka-Nthi</t>
  </si>
  <si>
    <t>Trans Nzoia</t>
  </si>
  <si>
    <t>Turkana</t>
  </si>
  <si>
    <t>Uasin Gishu</t>
  </si>
  <si>
    <t>Vihiga</t>
  </si>
  <si>
    <t>Wajir</t>
  </si>
  <si>
    <t>West Pokot</t>
  </si>
  <si>
    <t>Total</t>
  </si>
  <si>
    <t>COUNTY</t>
  </si>
  <si>
    <t>Harvested Area (HA)</t>
  </si>
  <si>
    <t>Production (MT)</t>
  </si>
  <si>
    <t>Yield (MT/HA)</t>
  </si>
  <si>
    <r>
      <t xml:space="preserve">·    </t>
    </r>
    <r>
      <rPr>
        <b/>
        <sz val="11"/>
        <rFont val="Arial"/>
        <family val="2"/>
      </rPr>
      <t>Responsible Agency: State Department of Agriculture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</si>
  <si>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</si>
  <si>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</si>
  <si>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Yields in MT/HA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</si>
  <si>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</si>
  <si>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</si>
  <si>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</si>
  <si>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Kenya Dry Sorghum Production and yields by Counties</t>
  </si>
  <si>
    <r>
      <t>·</t>
    </r>
    <r>
      <rPr>
        <sz val="7"/>
        <rFont val="Times New Roman"/>
        <family val="1"/>
      </rPr>
      <t xml:space="preserve">   </t>
    </r>
    <r>
      <rPr>
        <b/>
        <sz val="7"/>
        <rFont val="Times New Roman"/>
        <family val="1"/>
      </rPr>
      <t xml:space="preserve">  </t>
    </r>
    <r>
      <rPr>
        <b/>
        <sz val="11"/>
        <rFont val="Arial"/>
        <family val="2"/>
      </rPr>
      <t>Data source</t>
    </r>
    <r>
      <rPr>
        <sz val="11"/>
        <rFont val="Arial"/>
        <family val="2"/>
      </rPr>
      <t>: Sampled Sorghum growers</t>
    </r>
  </si>
  <si>
    <t>Kenya Sorghum production by Counties Annual Data</t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</si>
  <si>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Yields of Sorghum in Kenya by Counties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</si>
</sst>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Book Antiqua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2" fontId="1" fillId="0" borderId="1" xfId="0" applyNumberFormat="1" applyFont="1" applyBorder="1"/>
    <xf numFmtId="3" fontId="1" fillId="0" borderId="1" xfId="0" applyNumberFormat="1" applyFont="1" applyBorder="1"/>
    <xf numFmtId="0" fontId="1" fillId="0" borderId="5" xfId="0" applyFont="1" applyBorder="1"/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4"/>
    </xf>
    <xf numFmtId="0" fontId="6" fillId="0" borderId="0" xfId="0" applyFont="1"/>
    <xf numFmtId="0" fontId="8" fillId="0" borderId="0" xfId="0" applyFont="1" applyAlignment="1">
      <alignment horizontal="left" vertical="center" indent="4"/>
    </xf>
    <xf numFmtId="0" fontId="1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tabSelected="1" workbookViewId="0">
      <selection activeCell="N9" sqref="N9"/>
    </sheetView>
  </sheetViews>
  <sheetFormatPr defaultRowHeight="15" x14ac:dyDescent="0.25"/>
  <cols>
    <col min="1" max="1" width="18" customWidth="1"/>
    <col min="2" max="2" width="11.85546875" customWidth="1"/>
    <col min="3" max="3" width="10.85546875" customWidth="1"/>
  </cols>
  <sheetData>
    <row r="2" spans="1:16" s="17" customFormat="1" ht="15.75" x14ac:dyDescent="0.25">
      <c r="C2" s="18" t="s">
        <v>59</v>
      </c>
    </row>
    <row r="4" spans="1:16" s="19" customFormat="1" x14ac:dyDescent="0.2">
      <c r="B4" s="20" t="s">
        <v>62</v>
      </c>
      <c r="C4" s="21"/>
      <c r="D4" s="21"/>
      <c r="E4" s="21"/>
      <c r="F4" s="21"/>
      <c r="G4" s="21"/>
      <c r="H4" s="21"/>
      <c r="I4" s="21"/>
    </row>
    <row r="5" spans="1:16" x14ac:dyDescent="0.25">
      <c r="B5" s="22" t="s">
        <v>60</v>
      </c>
      <c r="C5" s="21"/>
      <c r="D5" s="21"/>
      <c r="E5" s="21"/>
      <c r="F5" s="21"/>
      <c r="G5" s="21"/>
      <c r="H5" s="21"/>
      <c r="I5" s="21"/>
    </row>
    <row r="6" spans="1:16" x14ac:dyDescent="0.25">
      <c r="B6" s="22" t="s">
        <v>52</v>
      </c>
      <c r="C6" s="21"/>
      <c r="D6" s="21"/>
      <c r="E6" s="21"/>
      <c r="F6" s="21"/>
      <c r="G6" s="21"/>
      <c r="H6" s="21"/>
      <c r="I6" s="21"/>
    </row>
    <row r="7" spans="1:16" x14ac:dyDescent="0.25">
      <c r="B7" s="22" t="s">
        <v>53</v>
      </c>
      <c r="C7" s="21"/>
      <c r="D7" s="21"/>
      <c r="E7" s="21"/>
      <c r="F7" s="21"/>
      <c r="G7" s="21"/>
      <c r="H7" s="21"/>
      <c r="I7" s="21"/>
    </row>
    <row r="8" spans="1:16" x14ac:dyDescent="0.25">
      <c r="B8" s="22" t="s">
        <v>54</v>
      </c>
      <c r="C8" s="21"/>
      <c r="D8" s="21"/>
      <c r="E8" s="21"/>
      <c r="F8" s="21"/>
      <c r="G8" s="21"/>
      <c r="H8" s="21"/>
      <c r="I8" s="21"/>
    </row>
    <row r="9" spans="1:16" x14ac:dyDescent="0.25">
      <c r="B9" s="22" t="s">
        <v>55</v>
      </c>
      <c r="C9" s="21"/>
      <c r="D9" s="21"/>
      <c r="E9" s="21"/>
      <c r="F9" s="21"/>
      <c r="G9" s="21"/>
      <c r="H9" s="21"/>
      <c r="I9" s="21"/>
    </row>
    <row r="10" spans="1:16" x14ac:dyDescent="0.25">
      <c r="B10" s="22" t="s">
        <v>56</v>
      </c>
      <c r="C10" s="21"/>
      <c r="D10" s="21"/>
      <c r="E10" s="21"/>
      <c r="F10" s="21"/>
      <c r="G10" s="21"/>
      <c r="H10" s="21"/>
      <c r="I10" s="21"/>
    </row>
    <row r="11" spans="1:16" x14ac:dyDescent="0.25">
      <c r="B11" s="22" t="s">
        <v>57</v>
      </c>
      <c r="C11" s="21"/>
      <c r="D11" s="21"/>
      <c r="E11" s="21"/>
      <c r="F11" s="21"/>
      <c r="G11" s="21"/>
      <c r="H11" s="21"/>
      <c r="I11" s="21"/>
    </row>
    <row r="12" spans="1:16" x14ac:dyDescent="0.25">
      <c r="B12" s="22" t="s">
        <v>58</v>
      </c>
      <c r="C12" s="21"/>
      <c r="D12" s="21"/>
      <c r="E12" s="21"/>
      <c r="F12" s="21"/>
      <c r="G12" s="21"/>
      <c r="H12" s="21"/>
      <c r="I12" s="21"/>
    </row>
    <row r="15" spans="1:16" ht="15.75" thickBot="1" x14ac:dyDescent="0.3">
      <c r="A15" s="1"/>
      <c r="B15" s="23" t="s">
        <v>61</v>
      </c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3"/>
      <c r="B16" s="4">
        <v>2012</v>
      </c>
      <c r="C16" s="5"/>
      <c r="D16" s="6"/>
      <c r="E16" s="4">
        <v>2013</v>
      </c>
      <c r="F16" s="5"/>
      <c r="G16" s="6"/>
      <c r="H16" s="4">
        <v>2014</v>
      </c>
      <c r="I16" s="5"/>
      <c r="J16" s="6"/>
      <c r="K16" s="4">
        <v>2015</v>
      </c>
      <c r="L16" s="5"/>
      <c r="M16" s="6"/>
      <c r="N16" s="4">
        <v>2016</v>
      </c>
      <c r="O16" s="5"/>
      <c r="P16" s="6"/>
    </row>
    <row r="17" spans="1:16" ht="28.5" x14ac:dyDescent="0.25">
      <c r="A17" s="13" t="s">
        <v>48</v>
      </c>
      <c r="B17" s="14" t="s">
        <v>49</v>
      </c>
      <c r="C17" s="15" t="s">
        <v>50</v>
      </c>
      <c r="D17" s="16" t="s">
        <v>51</v>
      </c>
      <c r="E17" s="14" t="s">
        <v>49</v>
      </c>
      <c r="F17" s="15" t="s">
        <v>50</v>
      </c>
      <c r="G17" s="16" t="s">
        <v>51</v>
      </c>
      <c r="H17" s="14" t="s">
        <v>49</v>
      </c>
      <c r="I17" s="15" t="s">
        <v>50</v>
      </c>
      <c r="J17" s="16" t="s">
        <v>51</v>
      </c>
      <c r="K17" s="14" t="s">
        <v>49</v>
      </c>
      <c r="L17" s="15" t="s">
        <v>50</v>
      </c>
      <c r="M17" s="16" t="s">
        <v>51</v>
      </c>
      <c r="N17" s="14" t="s">
        <v>49</v>
      </c>
      <c r="O17" s="15" t="s">
        <v>50</v>
      </c>
      <c r="P17" s="16" t="s">
        <v>51</v>
      </c>
    </row>
    <row r="18" spans="1:16" x14ac:dyDescent="0.25">
      <c r="A18" s="3" t="s">
        <v>0</v>
      </c>
      <c r="B18" s="3">
        <v>1110</v>
      </c>
      <c r="C18" s="7">
        <v>906.48</v>
      </c>
      <c r="D18" s="8">
        <v>0.81664864864864861</v>
      </c>
      <c r="E18" s="3">
        <v>948</v>
      </c>
      <c r="F18" s="7">
        <v>821.97</v>
      </c>
      <c r="G18" s="8">
        <v>0.86705696202531646</v>
      </c>
      <c r="H18" s="3">
        <v>849</v>
      </c>
      <c r="I18" s="9">
        <v>763</v>
      </c>
      <c r="J18" s="10">
        <f>I18/H18</f>
        <v>0.89870435806831561</v>
      </c>
      <c r="K18" s="9">
        <v>1162</v>
      </c>
      <c r="L18" s="9">
        <v>924</v>
      </c>
      <c r="M18" s="10">
        <f>L18/K18</f>
        <v>0.79518072289156627</v>
      </c>
      <c r="N18" s="9">
        <v>1017</v>
      </c>
      <c r="O18" s="9">
        <v>2821</v>
      </c>
      <c r="P18" s="10">
        <f>O18/N18</f>
        <v>2.7738446411012783</v>
      </c>
    </row>
    <row r="19" spans="1:16" x14ac:dyDescent="0.25">
      <c r="A19" s="3" t="s">
        <v>1</v>
      </c>
      <c r="B19" s="3">
        <v>426</v>
      </c>
      <c r="C19" s="7">
        <v>583.83000000000004</v>
      </c>
      <c r="D19" s="8">
        <v>1.3704929577464791</v>
      </c>
      <c r="E19" s="3">
        <v>660</v>
      </c>
      <c r="F19" s="7">
        <v>583.83000000000004</v>
      </c>
      <c r="G19" s="8">
        <v>0.88459090909090921</v>
      </c>
      <c r="H19" s="3">
        <v>442</v>
      </c>
      <c r="I19" s="9">
        <v>489</v>
      </c>
      <c r="J19" s="10">
        <f>I19/H19</f>
        <v>1.1063348416289593</v>
      </c>
      <c r="K19" s="9">
        <v>888</v>
      </c>
      <c r="L19" s="9">
        <v>1439</v>
      </c>
      <c r="M19" s="10">
        <f>L19/K19</f>
        <v>1.6204954954954955</v>
      </c>
      <c r="N19" s="9">
        <v>1565</v>
      </c>
      <c r="O19" s="9">
        <v>3170</v>
      </c>
      <c r="P19" s="10">
        <f>O19/N19</f>
        <v>2.0255591054313098</v>
      </c>
    </row>
    <row r="20" spans="1:16" x14ac:dyDescent="0.25">
      <c r="A20" s="3" t="s">
        <v>2</v>
      </c>
      <c r="B20" s="3">
        <v>1034</v>
      </c>
      <c r="C20" s="7">
        <v>1154.07</v>
      </c>
      <c r="D20" s="8">
        <v>1.1161218568665376</v>
      </c>
      <c r="E20" s="3">
        <v>1472</v>
      </c>
      <c r="F20" s="7">
        <v>1594.08</v>
      </c>
      <c r="G20" s="8">
        <v>1.0829347826086957</v>
      </c>
      <c r="H20" s="9">
        <v>1565</v>
      </c>
      <c r="I20" s="9">
        <v>1595</v>
      </c>
      <c r="J20" s="10">
        <f>I20/H20</f>
        <v>1.0191693290734825</v>
      </c>
      <c r="K20" s="9">
        <v>2065</v>
      </c>
      <c r="L20" s="9">
        <v>2046</v>
      </c>
      <c r="M20" s="10">
        <f>L20/K20</f>
        <v>0.99079903147699755</v>
      </c>
      <c r="N20" s="9">
        <v>429</v>
      </c>
      <c r="O20" s="9">
        <v>321</v>
      </c>
      <c r="P20" s="10">
        <f>O20/N20</f>
        <v>0.74825174825174823</v>
      </c>
    </row>
    <row r="21" spans="1:16" x14ac:dyDescent="0.25">
      <c r="A21" s="3" t="s">
        <v>3</v>
      </c>
      <c r="B21" s="3">
        <v>7683</v>
      </c>
      <c r="C21" s="7">
        <v>8626.5</v>
      </c>
      <c r="D21" s="8">
        <v>1.1228035923467397</v>
      </c>
      <c r="E21" s="3">
        <v>12809</v>
      </c>
      <c r="F21" s="7">
        <v>17751.96</v>
      </c>
      <c r="G21" s="8">
        <v>1.3858974158794597</v>
      </c>
      <c r="H21" s="9">
        <v>13109</v>
      </c>
      <c r="I21" s="9">
        <v>17438</v>
      </c>
      <c r="J21" s="10">
        <f>I21/H21</f>
        <v>1.3302311389121977</v>
      </c>
      <c r="K21" s="9">
        <v>12236</v>
      </c>
      <c r="L21" s="9">
        <v>13427</v>
      </c>
      <c r="M21" s="10">
        <f>L21/K21</f>
        <v>1.097335730630925</v>
      </c>
      <c r="N21" s="9">
        <v>9777</v>
      </c>
      <c r="O21" s="9">
        <v>17377</v>
      </c>
      <c r="P21" s="10">
        <f>O21/N21</f>
        <v>1.7773345607036923</v>
      </c>
    </row>
    <row r="22" spans="1:16" x14ac:dyDescent="0.25">
      <c r="A22" s="3" t="s">
        <v>4</v>
      </c>
      <c r="B22" s="3">
        <v>1187</v>
      </c>
      <c r="C22" s="7">
        <v>2448.36</v>
      </c>
      <c r="D22" s="8">
        <v>2.0626453243470935</v>
      </c>
      <c r="E22" s="3">
        <v>917</v>
      </c>
      <c r="F22" s="7">
        <v>1772.1</v>
      </c>
      <c r="G22" s="8">
        <v>1.9324972737186477</v>
      </c>
      <c r="H22" s="3">
        <v>769</v>
      </c>
      <c r="I22" s="9">
        <v>829</v>
      </c>
      <c r="J22" s="10">
        <f>I22/H22</f>
        <v>1.0780234070221066</v>
      </c>
      <c r="K22" s="9">
        <v>764</v>
      </c>
      <c r="L22" s="9">
        <v>946</v>
      </c>
      <c r="M22" s="10">
        <f>L22/K22</f>
        <v>1.2382198952879582</v>
      </c>
      <c r="N22" s="9">
        <v>670</v>
      </c>
      <c r="O22" s="9">
        <v>1027</v>
      </c>
      <c r="P22" s="10">
        <f>O22/N22</f>
        <v>1.5328358208955224</v>
      </c>
    </row>
    <row r="23" spans="1:16" x14ac:dyDescent="0.25">
      <c r="A23" s="3" t="s">
        <v>5</v>
      </c>
      <c r="B23" s="3">
        <v>5824</v>
      </c>
      <c r="C23" s="7">
        <v>4153.95</v>
      </c>
      <c r="D23" s="8">
        <v>0.71324690934065926</v>
      </c>
      <c r="E23" s="3">
        <v>5910</v>
      </c>
      <c r="F23" s="7">
        <v>5941.89</v>
      </c>
      <c r="G23" s="8">
        <v>1.0053959390862945</v>
      </c>
      <c r="H23" s="9">
        <v>5386</v>
      </c>
      <c r="I23" s="9">
        <v>5247</v>
      </c>
      <c r="J23" s="10">
        <f>I23/H23</f>
        <v>0.97419235053843301</v>
      </c>
      <c r="K23" s="9">
        <v>5198</v>
      </c>
      <c r="L23" s="9">
        <v>8416.26</v>
      </c>
      <c r="M23" s="10">
        <f>L23/K23</f>
        <v>1.619134282416314</v>
      </c>
      <c r="N23" s="9">
        <v>4564</v>
      </c>
      <c r="O23" s="9">
        <v>8271</v>
      </c>
      <c r="P23" s="10">
        <f>O23/N23</f>
        <v>1.8122261174408414</v>
      </c>
    </row>
    <row r="24" spans="1:16" x14ac:dyDescent="0.25">
      <c r="A24" s="3" t="s">
        <v>6</v>
      </c>
      <c r="B24" s="3">
        <v>120</v>
      </c>
      <c r="C24" s="7">
        <v>9</v>
      </c>
      <c r="D24" s="8">
        <v>7.4999999999999997E-2</v>
      </c>
      <c r="E24" s="3">
        <v>48</v>
      </c>
      <c r="F24" s="7">
        <v>10.98</v>
      </c>
      <c r="G24" s="8">
        <v>0.22875000000000001</v>
      </c>
      <c r="H24" s="3">
        <v>35</v>
      </c>
      <c r="I24" s="9">
        <v>34</v>
      </c>
      <c r="J24" s="10">
        <f>I24/H24</f>
        <v>0.97142857142857142</v>
      </c>
      <c r="K24" s="9">
        <v>44</v>
      </c>
      <c r="L24" s="9">
        <v>32</v>
      </c>
      <c r="M24" s="10">
        <f>L24/K24</f>
        <v>0.72727272727272729</v>
      </c>
      <c r="N24" s="9">
        <v>44</v>
      </c>
      <c r="O24" s="9">
        <v>20</v>
      </c>
      <c r="P24" s="10">
        <f>O24/N24</f>
        <v>0.45454545454545453</v>
      </c>
    </row>
    <row r="25" spans="1:16" x14ac:dyDescent="0.25">
      <c r="A25" s="3" t="s">
        <v>7</v>
      </c>
      <c r="B25" s="3">
        <v>17155</v>
      </c>
      <c r="C25" s="7">
        <v>23955.3</v>
      </c>
      <c r="D25" s="8">
        <v>1.3964033809385019</v>
      </c>
      <c r="E25" s="3">
        <v>17665</v>
      </c>
      <c r="F25" s="7">
        <v>23469.66</v>
      </c>
      <c r="G25" s="8">
        <v>1.3285966600622701</v>
      </c>
      <c r="H25" s="9">
        <v>20401</v>
      </c>
      <c r="I25" s="9">
        <v>32254</v>
      </c>
      <c r="J25" s="10">
        <f>I25/H25</f>
        <v>1.5810009313268958</v>
      </c>
      <c r="K25" s="9">
        <v>18925</v>
      </c>
      <c r="L25" s="9">
        <v>37440.26</v>
      </c>
      <c r="M25" s="10">
        <f>L25/K25</f>
        <v>1.9783492734478205</v>
      </c>
      <c r="N25" s="9">
        <v>16950</v>
      </c>
      <c r="O25" s="9">
        <v>18256</v>
      </c>
      <c r="P25" s="10">
        <f>O25/N25</f>
        <v>1.0770501474926253</v>
      </c>
    </row>
    <row r="26" spans="1:16" x14ac:dyDescent="0.25">
      <c r="A26" s="3" t="s">
        <v>8</v>
      </c>
      <c r="B26" s="3">
        <v>46</v>
      </c>
      <c r="C26" s="7">
        <v>21.24</v>
      </c>
      <c r="D26" s="8">
        <v>0.4617391304347826</v>
      </c>
      <c r="E26" s="3">
        <v>144</v>
      </c>
      <c r="F26" s="7">
        <v>89.01</v>
      </c>
      <c r="G26" s="8">
        <v>0.61812500000000004</v>
      </c>
      <c r="H26" s="3">
        <v>45</v>
      </c>
      <c r="I26" s="9">
        <v>24</v>
      </c>
      <c r="J26" s="10">
        <f>I26/H26</f>
        <v>0.53333333333333333</v>
      </c>
      <c r="K26" s="9">
        <v>125</v>
      </c>
      <c r="L26" s="9">
        <v>62</v>
      </c>
      <c r="M26" s="10">
        <f>L26/K26</f>
        <v>0.496</v>
      </c>
      <c r="N26" s="9">
        <v>79</v>
      </c>
      <c r="O26" s="9">
        <v>39</v>
      </c>
      <c r="P26" s="10">
        <f>O26/N26</f>
        <v>0.49367088607594939</v>
      </c>
    </row>
    <row r="27" spans="1:16" x14ac:dyDescent="0.25">
      <c r="A27" s="3" t="s">
        <v>9</v>
      </c>
      <c r="B27" s="3">
        <v>69</v>
      </c>
      <c r="C27" s="7">
        <v>16.38</v>
      </c>
      <c r="D27" s="8">
        <v>0.23739130434782607</v>
      </c>
      <c r="E27" s="3">
        <v>115</v>
      </c>
      <c r="F27" s="7">
        <v>81.900000000000006</v>
      </c>
      <c r="G27" s="8">
        <v>0.71217391304347832</v>
      </c>
      <c r="H27" s="3">
        <v>55</v>
      </c>
      <c r="I27" s="9">
        <v>31</v>
      </c>
      <c r="J27" s="10">
        <f>I27/H27</f>
        <v>0.5636363636363636</v>
      </c>
      <c r="K27" s="9">
        <v>46</v>
      </c>
      <c r="L27" s="9">
        <v>93</v>
      </c>
      <c r="M27" s="10">
        <f>L27/K27</f>
        <v>2.0217391304347827</v>
      </c>
      <c r="N27" s="9">
        <v>56</v>
      </c>
      <c r="O27" s="9">
        <v>63</v>
      </c>
      <c r="P27" s="10">
        <f>O27/N27</f>
        <v>1.125</v>
      </c>
    </row>
    <row r="28" spans="1:16" x14ac:dyDescent="0.25">
      <c r="A28" s="3" t="s">
        <v>10</v>
      </c>
      <c r="B28" s="3">
        <v>347</v>
      </c>
      <c r="C28" s="7">
        <v>330.57</v>
      </c>
      <c r="D28" s="8">
        <v>0.95265129682997118</v>
      </c>
      <c r="E28" s="3">
        <v>1309</v>
      </c>
      <c r="F28" s="7">
        <v>939.6</v>
      </c>
      <c r="G28" s="8">
        <v>0.71779984721161194</v>
      </c>
      <c r="H28" s="3">
        <v>830</v>
      </c>
      <c r="I28" s="9">
        <v>774</v>
      </c>
      <c r="J28" s="10">
        <f>I28/H28</f>
        <v>0.93253012048192774</v>
      </c>
      <c r="K28" s="9">
        <v>1301</v>
      </c>
      <c r="L28" s="9">
        <v>2504</v>
      </c>
      <c r="M28" s="10">
        <f>L28/K28</f>
        <v>1.92467332820907</v>
      </c>
      <c r="N28" s="9">
        <v>504</v>
      </c>
      <c r="O28" s="9">
        <v>563</v>
      </c>
      <c r="P28" s="10">
        <f>O28/N28</f>
        <v>1.1170634920634921</v>
      </c>
    </row>
    <row r="29" spans="1:16" x14ac:dyDescent="0.25">
      <c r="A29" s="3" t="s">
        <v>11</v>
      </c>
      <c r="B29" s="3">
        <v>490</v>
      </c>
      <c r="C29" s="7">
        <v>686.43</v>
      </c>
      <c r="D29" s="8">
        <v>1.4008775510204081</v>
      </c>
      <c r="E29" s="3">
        <v>726</v>
      </c>
      <c r="F29" s="7">
        <v>1403.01</v>
      </c>
      <c r="G29" s="8">
        <v>1.9325206611570247</v>
      </c>
      <c r="H29" s="3">
        <v>957</v>
      </c>
      <c r="I29" s="9">
        <v>1719</v>
      </c>
      <c r="J29" s="10">
        <f>I29/H29</f>
        <v>1.7962382445141065</v>
      </c>
      <c r="K29" s="9">
        <v>866</v>
      </c>
      <c r="L29" s="9">
        <v>1638</v>
      </c>
      <c r="M29" s="10">
        <f>L29/K29</f>
        <v>1.8914549653579678</v>
      </c>
      <c r="N29" s="9">
        <v>588</v>
      </c>
      <c r="O29" s="9">
        <v>877</v>
      </c>
      <c r="P29" s="10">
        <f>O29/N29</f>
        <v>1.4914965986394557</v>
      </c>
    </row>
    <row r="30" spans="1:16" x14ac:dyDescent="0.25">
      <c r="A30" s="3" t="s">
        <v>12</v>
      </c>
      <c r="B30" s="3">
        <v>0</v>
      </c>
      <c r="C30" s="7">
        <v>0</v>
      </c>
      <c r="D30" s="8">
        <v>0</v>
      </c>
      <c r="E30" s="3">
        <v>0</v>
      </c>
      <c r="F30" s="7">
        <v>0</v>
      </c>
      <c r="G30" s="8">
        <v>0</v>
      </c>
      <c r="H30" s="3">
        <v>0</v>
      </c>
      <c r="I30" s="3">
        <v>0</v>
      </c>
      <c r="J30" s="3">
        <v>0</v>
      </c>
      <c r="K30" s="9">
        <v>114</v>
      </c>
      <c r="L30" s="9">
        <v>110</v>
      </c>
      <c r="M30" s="10">
        <f>L30/K30</f>
        <v>0.96491228070175439</v>
      </c>
      <c r="N30" s="9">
        <v>75</v>
      </c>
      <c r="O30" s="9">
        <v>49</v>
      </c>
      <c r="P30" s="10">
        <f>O30/N30</f>
        <v>0.65333333333333332</v>
      </c>
    </row>
    <row r="31" spans="1:16" x14ac:dyDescent="0.25">
      <c r="A31" s="3" t="s">
        <v>13</v>
      </c>
      <c r="B31" s="3">
        <v>542</v>
      </c>
      <c r="C31" s="7">
        <v>130.94999999999999</v>
      </c>
      <c r="D31" s="8">
        <v>0.24160516605166049</v>
      </c>
      <c r="E31" s="3">
        <v>513</v>
      </c>
      <c r="F31" s="7">
        <v>186.84</v>
      </c>
      <c r="G31" s="8">
        <v>0.36421052631578948</v>
      </c>
      <c r="H31" s="3">
        <v>363</v>
      </c>
      <c r="I31" s="9">
        <v>98</v>
      </c>
      <c r="J31" s="10">
        <f>I31/H31</f>
        <v>0.26997245179063362</v>
      </c>
      <c r="K31" s="9">
        <v>64</v>
      </c>
      <c r="L31" s="9">
        <v>64</v>
      </c>
      <c r="M31" s="10">
        <f>L31/K31</f>
        <v>1</v>
      </c>
      <c r="N31" s="9">
        <v>56</v>
      </c>
      <c r="O31" s="9">
        <v>30</v>
      </c>
      <c r="P31" s="10">
        <f>O31/N31</f>
        <v>0.5357142857142857</v>
      </c>
    </row>
    <row r="32" spans="1:16" x14ac:dyDescent="0.25">
      <c r="A32" s="3" t="s">
        <v>14</v>
      </c>
      <c r="B32" s="3">
        <v>1300</v>
      </c>
      <c r="C32" s="7">
        <v>944.46</v>
      </c>
      <c r="D32" s="8">
        <v>0.7265076923076923</v>
      </c>
      <c r="E32" s="3">
        <v>387</v>
      </c>
      <c r="F32" s="7">
        <v>228.6</v>
      </c>
      <c r="G32" s="8">
        <v>0.59069767441860466</v>
      </c>
      <c r="H32" s="3">
        <v>276</v>
      </c>
      <c r="I32" s="9">
        <v>139</v>
      </c>
      <c r="J32" s="10">
        <f>I32/H32</f>
        <v>0.50362318840579712</v>
      </c>
      <c r="K32" s="9">
        <v>253</v>
      </c>
      <c r="L32" s="9">
        <v>303.5</v>
      </c>
      <c r="M32" s="10">
        <f>L32/K32</f>
        <v>1.1996047430830039</v>
      </c>
      <c r="N32" s="9">
        <v>80</v>
      </c>
      <c r="O32" s="9">
        <v>65</v>
      </c>
      <c r="P32" s="10">
        <f>O32/N32</f>
        <v>0.8125</v>
      </c>
    </row>
    <row r="33" spans="1:16" x14ac:dyDescent="0.25">
      <c r="A33" s="3" t="s">
        <v>15</v>
      </c>
      <c r="B33" s="3">
        <v>125</v>
      </c>
      <c r="C33" s="7">
        <v>136.80000000000001</v>
      </c>
      <c r="D33" s="8">
        <v>1.0944</v>
      </c>
      <c r="E33" s="3">
        <v>101</v>
      </c>
      <c r="F33" s="7">
        <v>373.05</v>
      </c>
      <c r="G33" s="8">
        <v>3.6935643564356435</v>
      </c>
      <c r="H33" s="3">
        <v>113</v>
      </c>
      <c r="I33" s="9">
        <v>515</v>
      </c>
      <c r="J33" s="10">
        <f>I33/H33</f>
        <v>4.5575221238938051</v>
      </c>
      <c r="K33" s="9">
        <v>135</v>
      </c>
      <c r="L33" s="9">
        <v>222</v>
      </c>
      <c r="M33" s="10">
        <f>L33/K33</f>
        <v>1.6444444444444444</v>
      </c>
      <c r="N33" s="9">
        <v>161</v>
      </c>
      <c r="O33" s="9">
        <v>162</v>
      </c>
      <c r="P33" s="10">
        <f>O33/N33</f>
        <v>1.0062111801242235</v>
      </c>
    </row>
    <row r="34" spans="1:16" x14ac:dyDescent="0.25">
      <c r="A34" s="3" t="s">
        <v>16</v>
      </c>
      <c r="B34" s="3">
        <v>11645</v>
      </c>
      <c r="C34" s="7">
        <v>11823.3</v>
      </c>
      <c r="D34" s="8">
        <v>1.0153112924001717</v>
      </c>
      <c r="E34" s="3">
        <v>11082</v>
      </c>
      <c r="F34" s="7">
        <v>20263.5</v>
      </c>
      <c r="G34" s="8">
        <v>1.8285056848944234</v>
      </c>
      <c r="H34" s="9">
        <v>11160</v>
      </c>
      <c r="I34" s="9">
        <v>18959</v>
      </c>
      <c r="J34" s="10">
        <f>I34/H34</f>
        <v>1.6988351254480287</v>
      </c>
      <c r="K34" s="9">
        <v>27183</v>
      </c>
      <c r="L34" s="9">
        <v>38437.9</v>
      </c>
      <c r="M34" s="10">
        <f>L34/K34</f>
        <v>1.4140418644005446</v>
      </c>
      <c r="N34" s="9">
        <v>13921</v>
      </c>
      <c r="O34" s="9">
        <v>4328.96</v>
      </c>
      <c r="P34" s="10">
        <f>O34/N34</f>
        <v>0.31096616622369083</v>
      </c>
    </row>
    <row r="35" spans="1:16" x14ac:dyDescent="0.25">
      <c r="A35" s="3" t="s">
        <v>17</v>
      </c>
      <c r="B35" s="3">
        <v>58532</v>
      </c>
      <c r="C35" s="7">
        <v>20430.45</v>
      </c>
      <c r="D35" s="8">
        <v>0.34904752955648194</v>
      </c>
      <c r="E35" s="3">
        <v>76135</v>
      </c>
      <c r="F35" s="7">
        <v>25458.03</v>
      </c>
      <c r="G35" s="8">
        <v>0.33438011427070335</v>
      </c>
      <c r="H35" s="9">
        <v>59530</v>
      </c>
      <c r="I35" s="9">
        <v>38666</v>
      </c>
      <c r="J35" s="10">
        <f>I35/H35</f>
        <v>0.64952124979002179</v>
      </c>
      <c r="K35" s="9">
        <v>61688</v>
      </c>
      <c r="L35" s="9">
        <v>49862</v>
      </c>
      <c r="M35" s="10">
        <f>L35/K35</f>
        <v>0.80829334716638568</v>
      </c>
      <c r="N35" s="9">
        <v>71032</v>
      </c>
      <c r="O35" s="9">
        <v>14060</v>
      </c>
      <c r="P35" s="10">
        <f>O35/N35</f>
        <v>0.19793895708976236</v>
      </c>
    </row>
    <row r="36" spans="1:16" x14ac:dyDescent="0.25">
      <c r="A36" s="3" t="s">
        <v>18</v>
      </c>
      <c r="B36" s="3">
        <v>958</v>
      </c>
      <c r="C36" s="7">
        <v>196.29</v>
      </c>
      <c r="D36" s="8">
        <v>0.2048956158663883</v>
      </c>
      <c r="E36" s="3">
        <v>1003</v>
      </c>
      <c r="F36" s="7">
        <v>810.45</v>
      </c>
      <c r="G36" s="8">
        <v>0.80802592223330016</v>
      </c>
      <c r="H36" s="3">
        <v>153</v>
      </c>
      <c r="I36" s="9">
        <v>60</v>
      </c>
      <c r="J36" s="10">
        <f>I36/H36</f>
        <v>0.39215686274509803</v>
      </c>
      <c r="K36" s="9">
        <v>151</v>
      </c>
      <c r="L36" s="9">
        <v>131</v>
      </c>
      <c r="M36" s="10">
        <f>L36/K36</f>
        <v>0.86754966887417218</v>
      </c>
      <c r="N36" s="9">
        <v>419</v>
      </c>
      <c r="O36" s="9">
        <v>109</v>
      </c>
      <c r="P36" s="10">
        <f>O36/N36</f>
        <v>0.26014319809069214</v>
      </c>
    </row>
    <row r="37" spans="1:16" x14ac:dyDescent="0.25">
      <c r="A37" s="3" t="s">
        <v>19</v>
      </c>
      <c r="B37" s="3">
        <v>1050</v>
      </c>
      <c r="C37" s="7">
        <v>1416.69</v>
      </c>
      <c r="D37" s="8">
        <v>1.3492285714285714</v>
      </c>
      <c r="E37" s="3">
        <v>55</v>
      </c>
      <c r="F37" s="7">
        <v>24.75</v>
      </c>
      <c r="G37" s="8">
        <v>0.45</v>
      </c>
      <c r="H37" s="3">
        <v>57</v>
      </c>
      <c r="I37" s="9">
        <v>26</v>
      </c>
      <c r="J37" s="10">
        <f>I37/H37</f>
        <v>0.45614035087719296</v>
      </c>
      <c r="K37" s="9">
        <v>609</v>
      </c>
      <c r="L37" s="9">
        <v>1039</v>
      </c>
      <c r="M37" s="10">
        <f>L37/K37</f>
        <v>1.7060755336617406</v>
      </c>
      <c r="N37" s="9">
        <v>621</v>
      </c>
      <c r="O37" s="9">
        <v>1060</v>
      </c>
      <c r="P37" s="10">
        <f>O37/N37</f>
        <v>1.7069243156199678</v>
      </c>
    </row>
    <row r="38" spans="1:16" x14ac:dyDescent="0.25">
      <c r="A38" s="3" t="s">
        <v>20</v>
      </c>
      <c r="B38" s="3">
        <v>466</v>
      </c>
      <c r="C38" s="7">
        <v>253.35</v>
      </c>
      <c r="D38" s="8">
        <v>0.54366952789699574</v>
      </c>
      <c r="E38" s="3">
        <v>1326</v>
      </c>
      <c r="F38" s="7">
        <v>1086.3</v>
      </c>
      <c r="G38" s="8">
        <v>0.81923076923076921</v>
      </c>
      <c r="H38" s="3">
        <v>273</v>
      </c>
      <c r="I38" s="9">
        <v>276</v>
      </c>
      <c r="J38" s="10">
        <f>I38/H38</f>
        <v>1.0109890109890109</v>
      </c>
      <c r="K38" s="9">
        <v>284</v>
      </c>
      <c r="L38" s="9">
        <v>311</v>
      </c>
      <c r="M38" s="10">
        <f>L38/K38</f>
        <v>1.0950704225352113</v>
      </c>
      <c r="N38" s="9">
        <v>6</v>
      </c>
      <c r="O38" s="9">
        <v>5</v>
      </c>
      <c r="P38" s="10">
        <f>O38/N38</f>
        <v>0.83333333333333337</v>
      </c>
    </row>
    <row r="39" spans="1:16" x14ac:dyDescent="0.25">
      <c r="A39" s="3" t="s">
        <v>21</v>
      </c>
      <c r="B39" s="3">
        <v>11539</v>
      </c>
      <c r="C39" s="7">
        <v>4928.22</v>
      </c>
      <c r="D39" s="8">
        <v>0.42709246901811249</v>
      </c>
      <c r="E39" s="3">
        <v>11664</v>
      </c>
      <c r="F39" s="7">
        <v>13064.67</v>
      </c>
      <c r="G39" s="8">
        <v>1.1200848765432099</v>
      </c>
      <c r="H39" s="9">
        <v>9693</v>
      </c>
      <c r="I39" s="9">
        <v>7355</v>
      </c>
      <c r="J39" s="10">
        <f>I39/H39</f>
        <v>0.75879500670587019</v>
      </c>
      <c r="K39" s="9">
        <v>7045</v>
      </c>
      <c r="L39" s="9">
        <v>7903</v>
      </c>
      <c r="M39" s="10">
        <f>L39/K39</f>
        <v>1.1217885024840313</v>
      </c>
      <c r="N39" s="9">
        <v>6513</v>
      </c>
      <c r="O39" s="9">
        <v>6287</v>
      </c>
      <c r="P39" s="10">
        <f>O39/N39</f>
        <v>0.96530016889298331</v>
      </c>
    </row>
    <row r="40" spans="1:16" x14ac:dyDescent="0.25">
      <c r="A40" s="3" t="s">
        <v>22</v>
      </c>
      <c r="B40" s="3">
        <v>22739</v>
      </c>
      <c r="C40" s="7">
        <v>11562.12</v>
      </c>
      <c r="D40" s="8">
        <v>0.50847090901095038</v>
      </c>
      <c r="E40" s="3">
        <v>15821</v>
      </c>
      <c r="F40" s="7">
        <v>7631.37</v>
      </c>
      <c r="G40" s="8">
        <v>0.4823569938689084</v>
      </c>
      <c r="H40" s="9">
        <v>16306</v>
      </c>
      <c r="I40" s="9">
        <v>4807</v>
      </c>
      <c r="J40" s="10">
        <f>I40/H40</f>
        <v>0.29479946032135412</v>
      </c>
      <c r="K40" s="9">
        <v>4777</v>
      </c>
      <c r="L40" s="9">
        <v>6094</v>
      </c>
      <c r="M40" s="10">
        <f>L40/K40</f>
        <v>1.275696043541972</v>
      </c>
      <c r="N40" s="9">
        <v>4299</v>
      </c>
      <c r="O40" s="9">
        <v>4255</v>
      </c>
      <c r="P40" s="10">
        <f>O40/N40</f>
        <v>0.98976506164224243</v>
      </c>
    </row>
    <row r="41" spans="1:16" x14ac:dyDescent="0.25">
      <c r="A41" s="3" t="s">
        <v>23</v>
      </c>
      <c r="B41" s="3">
        <v>285</v>
      </c>
      <c r="C41" s="7">
        <v>10.8</v>
      </c>
      <c r="D41" s="8">
        <v>3.7894736842105266E-2</v>
      </c>
      <c r="E41" s="3">
        <v>1194</v>
      </c>
      <c r="F41" s="7">
        <v>388.44</v>
      </c>
      <c r="G41" s="8">
        <v>0.32532663316582916</v>
      </c>
      <c r="H41" s="3">
        <v>961</v>
      </c>
      <c r="I41" s="9">
        <v>125</v>
      </c>
      <c r="J41" s="10">
        <f>I41/H41</f>
        <v>0.13007284079084286</v>
      </c>
      <c r="K41" s="9">
        <v>771</v>
      </c>
      <c r="L41" s="9">
        <v>265.38</v>
      </c>
      <c r="M41" s="10">
        <f>L41/K41</f>
        <v>0.34420233463035022</v>
      </c>
      <c r="N41" s="9">
        <v>1491</v>
      </c>
      <c r="O41" s="9">
        <v>267</v>
      </c>
      <c r="P41" s="10">
        <f>O41/N41</f>
        <v>0.17907444668008049</v>
      </c>
    </row>
    <row r="42" spans="1:16" x14ac:dyDescent="0.25">
      <c r="A42" s="3" t="s">
        <v>24</v>
      </c>
      <c r="B42" s="3">
        <v>49</v>
      </c>
      <c r="C42" s="7">
        <v>13.32</v>
      </c>
      <c r="D42" s="8">
        <v>0.27183673469387754</v>
      </c>
      <c r="E42" s="3">
        <v>12</v>
      </c>
      <c r="F42" s="7">
        <v>2.34</v>
      </c>
      <c r="G42" s="8">
        <v>0.19499999999999998</v>
      </c>
      <c r="H42" s="3">
        <v>13</v>
      </c>
      <c r="I42" s="9">
        <v>4</v>
      </c>
      <c r="J42" s="10">
        <f>I42/H42</f>
        <v>0.30769230769230771</v>
      </c>
      <c r="K42" s="9">
        <v>35</v>
      </c>
      <c r="L42" s="9">
        <v>43</v>
      </c>
      <c r="M42" s="10">
        <f>L42/K42</f>
        <v>1.2285714285714286</v>
      </c>
      <c r="N42" s="9">
        <v>15</v>
      </c>
      <c r="O42" s="9">
        <v>1</v>
      </c>
      <c r="P42" s="10">
        <f>O42/N42</f>
        <v>6.6666666666666666E-2</v>
      </c>
    </row>
    <row r="43" spans="1:16" x14ac:dyDescent="0.25">
      <c r="A43" s="3" t="s">
        <v>25</v>
      </c>
      <c r="B43" s="3">
        <v>14745</v>
      </c>
      <c r="C43" s="7">
        <v>15421.23</v>
      </c>
      <c r="D43" s="8">
        <v>1.0458616480162766</v>
      </c>
      <c r="E43" s="3">
        <v>11555</v>
      </c>
      <c r="F43" s="7">
        <v>7662.69</v>
      </c>
      <c r="G43" s="8">
        <v>0.66314928602336642</v>
      </c>
      <c r="H43" s="9">
        <v>12451</v>
      </c>
      <c r="I43" s="9">
        <v>8590</v>
      </c>
      <c r="J43" s="10">
        <f>I43/H43</f>
        <v>0.68990442534736163</v>
      </c>
      <c r="K43" s="9">
        <v>7073</v>
      </c>
      <c r="L43" s="9">
        <v>11045.775</v>
      </c>
      <c r="M43" s="10">
        <f>L43/K43</f>
        <v>1.5616817474904565</v>
      </c>
      <c r="N43" s="9">
        <v>7694</v>
      </c>
      <c r="O43" s="9">
        <v>9664</v>
      </c>
      <c r="P43" s="10">
        <f>O43/N43</f>
        <v>1.2560436703925137</v>
      </c>
    </row>
    <row r="44" spans="1:16" x14ac:dyDescent="0.25">
      <c r="A44" s="3" t="s">
        <v>26</v>
      </c>
      <c r="B44" s="3">
        <v>7215</v>
      </c>
      <c r="C44" s="7">
        <v>9488.7000000000007</v>
      </c>
      <c r="D44" s="8">
        <v>1.3151351351351352</v>
      </c>
      <c r="E44" s="3">
        <v>5770</v>
      </c>
      <c r="F44" s="7">
        <v>3917.97</v>
      </c>
      <c r="G44" s="8">
        <v>0.67902426343154243</v>
      </c>
      <c r="H44" s="9">
        <v>5373</v>
      </c>
      <c r="I44" s="9">
        <v>5275</v>
      </c>
      <c r="J44" s="10">
        <f>I44/H44</f>
        <v>0.98176065512748933</v>
      </c>
      <c r="K44" s="9">
        <v>6761</v>
      </c>
      <c r="L44" s="9">
        <v>9127</v>
      </c>
      <c r="M44" s="10">
        <f>L44/K44</f>
        <v>1.3499482325099836</v>
      </c>
      <c r="N44" s="9">
        <v>418</v>
      </c>
      <c r="O44" s="9">
        <v>260</v>
      </c>
      <c r="P44" s="10">
        <f>O44/N44</f>
        <v>0.62200956937799046</v>
      </c>
    </row>
    <row r="45" spans="1:16" x14ac:dyDescent="0.25">
      <c r="A45" s="3" t="s">
        <v>27</v>
      </c>
      <c r="B45" s="3">
        <v>8</v>
      </c>
      <c r="C45" s="7">
        <v>3.6</v>
      </c>
      <c r="D45" s="8">
        <v>0.45</v>
      </c>
      <c r="E45" s="3">
        <v>7</v>
      </c>
      <c r="F45" s="7">
        <v>3.6</v>
      </c>
      <c r="G45" s="8">
        <v>0.51428571428571435</v>
      </c>
      <c r="H45" s="3">
        <v>0</v>
      </c>
      <c r="I45" s="3">
        <v>0</v>
      </c>
      <c r="J45" s="3">
        <v>0</v>
      </c>
      <c r="K45" s="9">
        <v>2</v>
      </c>
      <c r="L45" s="9">
        <v>1.44</v>
      </c>
      <c r="M45" s="10">
        <f>L45/K45</f>
        <v>0.72</v>
      </c>
      <c r="N45" s="9">
        <v>0</v>
      </c>
      <c r="O45" s="9">
        <v>0</v>
      </c>
      <c r="P45" s="9">
        <v>0</v>
      </c>
    </row>
    <row r="46" spans="1:16" x14ac:dyDescent="0.25">
      <c r="A46" s="3" t="s">
        <v>28</v>
      </c>
      <c r="B46" s="3">
        <v>437</v>
      </c>
      <c r="C46" s="7">
        <v>216.81</v>
      </c>
      <c r="D46" s="8">
        <v>0.49613272311212814</v>
      </c>
      <c r="E46" s="3">
        <v>174</v>
      </c>
      <c r="F46" s="7">
        <v>98.55</v>
      </c>
      <c r="G46" s="8">
        <v>0.56637931034482758</v>
      </c>
      <c r="H46" s="3">
        <v>204</v>
      </c>
      <c r="I46" s="9">
        <v>155</v>
      </c>
      <c r="J46" s="10">
        <f>I46/H46</f>
        <v>0.75980392156862742</v>
      </c>
      <c r="K46" s="9">
        <v>194</v>
      </c>
      <c r="L46" s="9">
        <v>155</v>
      </c>
      <c r="M46" s="10">
        <f>L46/K46</f>
        <v>0.7989690721649485</v>
      </c>
      <c r="N46" s="9">
        <v>592</v>
      </c>
      <c r="O46" s="9">
        <v>242</v>
      </c>
      <c r="P46" s="10">
        <f>O46/N46</f>
        <v>0.40878378378378377</v>
      </c>
    </row>
    <row r="47" spans="1:16" x14ac:dyDescent="0.25">
      <c r="A47" s="3" t="s">
        <v>29</v>
      </c>
      <c r="B47" s="3">
        <v>18</v>
      </c>
      <c r="C47" s="7">
        <v>3.96</v>
      </c>
      <c r="D47" s="8">
        <v>0.22</v>
      </c>
      <c r="E47" s="3">
        <v>5</v>
      </c>
      <c r="F47" s="7">
        <v>1.44</v>
      </c>
      <c r="G47" s="8">
        <v>0.28799999999999998</v>
      </c>
      <c r="H47" s="3">
        <v>913</v>
      </c>
      <c r="I47" s="9">
        <v>111</v>
      </c>
      <c r="J47" s="10">
        <f>I47/H47</f>
        <v>0.12157721796276014</v>
      </c>
      <c r="K47" s="9">
        <v>16</v>
      </c>
      <c r="L47" s="9">
        <v>17</v>
      </c>
      <c r="M47" s="10">
        <f>L47/K47</f>
        <v>1.0625</v>
      </c>
      <c r="N47" s="9">
        <v>16</v>
      </c>
      <c r="O47" s="9">
        <v>3</v>
      </c>
      <c r="P47" s="10">
        <f>O47/N47</f>
        <v>0.1875</v>
      </c>
    </row>
    <row r="48" spans="1:16" x14ac:dyDescent="0.25">
      <c r="A48" s="3" t="s">
        <v>30</v>
      </c>
      <c r="B48" s="3">
        <v>730</v>
      </c>
      <c r="C48" s="7">
        <v>924.39</v>
      </c>
      <c r="D48" s="8">
        <v>1.2662876712328768</v>
      </c>
      <c r="E48" s="3">
        <v>1665</v>
      </c>
      <c r="F48" s="7">
        <v>2234.88</v>
      </c>
      <c r="G48" s="8">
        <v>1.3422702702702702</v>
      </c>
      <c r="H48" s="9">
        <v>1330</v>
      </c>
      <c r="I48" s="9">
        <v>1623</v>
      </c>
      <c r="J48" s="10">
        <f>I48/H48</f>
        <v>1.2203007518796993</v>
      </c>
      <c r="K48" s="9">
        <v>725</v>
      </c>
      <c r="L48" s="9">
        <v>732</v>
      </c>
      <c r="M48" s="10">
        <f>L48/K48</f>
        <v>1.0096551724137932</v>
      </c>
      <c r="N48" s="9">
        <v>905</v>
      </c>
      <c r="O48" s="9">
        <v>922</v>
      </c>
      <c r="P48" s="10">
        <f>O48/N48</f>
        <v>1.0187845303867404</v>
      </c>
    </row>
    <row r="49" spans="1:16" x14ac:dyDescent="0.25">
      <c r="A49" s="3" t="s">
        <v>31</v>
      </c>
      <c r="B49" s="3">
        <v>160</v>
      </c>
      <c r="C49" s="7">
        <v>208.53</v>
      </c>
      <c r="D49" s="8">
        <v>1.3033125000000001</v>
      </c>
      <c r="E49" s="3">
        <v>211</v>
      </c>
      <c r="F49" s="7">
        <v>347.22</v>
      </c>
      <c r="G49" s="8">
        <v>1.6455924170616114</v>
      </c>
      <c r="H49" s="3">
        <v>181</v>
      </c>
      <c r="I49" s="9">
        <v>307</v>
      </c>
      <c r="J49" s="10">
        <f>I49/H49</f>
        <v>1.6961325966850829</v>
      </c>
      <c r="K49" s="9">
        <v>198.8</v>
      </c>
      <c r="L49" s="9">
        <v>321</v>
      </c>
      <c r="M49" s="10">
        <f>L49/K49</f>
        <v>1.6146881287726358</v>
      </c>
      <c r="N49" s="9">
        <v>168</v>
      </c>
      <c r="O49" s="9">
        <v>193</v>
      </c>
      <c r="P49" s="10">
        <f>O49/N49</f>
        <v>1.1488095238095237</v>
      </c>
    </row>
    <row r="50" spans="1:16" x14ac:dyDescent="0.25">
      <c r="A50" s="3" t="s">
        <v>32</v>
      </c>
      <c r="B50" s="3">
        <v>1115</v>
      </c>
      <c r="C50" s="7">
        <v>825.3</v>
      </c>
      <c r="D50" s="8">
        <v>0.74017937219730934</v>
      </c>
      <c r="E50" s="3">
        <v>810</v>
      </c>
      <c r="F50" s="7">
        <v>810.72</v>
      </c>
      <c r="G50" s="8">
        <v>1.0008888888888889</v>
      </c>
      <c r="H50" s="9">
        <v>1437</v>
      </c>
      <c r="I50" s="9">
        <v>1086</v>
      </c>
      <c r="J50" s="10">
        <f>I50/H50</f>
        <v>0.75574112734864296</v>
      </c>
      <c r="K50" s="9">
        <v>1224</v>
      </c>
      <c r="L50" s="9">
        <v>1003</v>
      </c>
      <c r="M50" s="10">
        <f>L50/K50</f>
        <v>0.81944444444444442</v>
      </c>
      <c r="N50" s="9">
        <v>1080</v>
      </c>
      <c r="O50" s="9">
        <v>1487</v>
      </c>
      <c r="P50" s="10">
        <f>O50/N50</f>
        <v>1.3768518518518518</v>
      </c>
    </row>
    <row r="51" spans="1:16" x14ac:dyDescent="0.25">
      <c r="A51" s="3" t="s">
        <v>33</v>
      </c>
      <c r="B51" s="3">
        <v>279</v>
      </c>
      <c r="C51" s="7">
        <v>340.2</v>
      </c>
      <c r="D51" s="8">
        <v>1.2193548387096773</v>
      </c>
      <c r="E51" s="3">
        <v>270</v>
      </c>
      <c r="F51" s="7">
        <v>277.2</v>
      </c>
      <c r="G51" s="8">
        <v>1.0266666666666666</v>
      </c>
      <c r="H51" s="3">
        <v>93</v>
      </c>
      <c r="I51" s="9">
        <v>88</v>
      </c>
      <c r="J51" s="10">
        <f>I51/H51</f>
        <v>0.94623655913978499</v>
      </c>
      <c r="K51" s="9">
        <v>88</v>
      </c>
      <c r="L51" s="9">
        <v>79</v>
      </c>
      <c r="M51" s="10">
        <f>L51/K51</f>
        <v>0.89772727272727271</v>
      </c>
      <c r="N51" s="9">
        <v>73</v>
      </c>
      <c r="O51" s="9">
        <v>61</v>
      </c>
      <c r="P51" s="10">
        <f>O51/N51</f>
        <v>0.83561643835616439</v>
      </c>
    </row>
    <row r="52" spans="1:16" x14ac:dyDescent="0.25">
      <c r="A52" s="3" t="s">
        <v>34</v>
      </c>
      <c r="B52" s="3">
        <v>24</v>
      </c>
      <c r="C52" s="7">
        <v>21.06</v>
      </c>
      <c r="D52" s="8">
        <v>0.87749999999999995</v>
      </c>
      <c r="E52" s="3">
        <v>103</v>
      </c>
      <c r="F52" s="7">
        <v>92.7</v>
      </c>
      <c r="G52" s="8">
        <v>0.9</v>
      </c>
      <c r="H52" s="3">
        <v>35</v>
      </c>
      <c r="I52" s="9">
        <v>25</v>
      </c>
      <c r="J52" s="10">
        <f>I52/H52</f>
        <v>0.7142857142857143</v>
      </c>
      <c r="K52" s="9">
        <v>28</v>
      </c>
      <c r="L52" s="9">
        <v>28</v>
      </c>
      <c r="M52" s="10">
        <f>L52/K52</f>
        <v>1</v>
      </c>
      <c r="N52" s="9">
        <v>12</v>
      </c>
      <c r="O52" s="9">
        <v>22</v>
      </c>
      <c r="P52" s="10">
        <f>O52/N52</f>
        <v>1.8333333333333333</v>
      </c>
    </row>
    <row r="53" spans="1:16" x14ac:dyDescent="0.25">
      <c r="A53" s="3" t="s">
        <v>35</v>
      </c>
      <c r="B53" s="3">
        <v>21</v>
      </c>
      <c r="C53" s="7">
        <v>9.18</v>
      </c>
      <c r="D53" s="8">
        <v>0.43714285714285711</v>
      </c>
      <c r="E53" s="3">
        <v>174</v>
      </c>
      <c r="F53" s="7">
        <v>98.55</v>
      </c>
      <c r="G53" s="8">
        <v>0.56637931034482758</v>
      </c>
      <c r="H53" s="3">
        <v>204</v>
      </c>
      <c r="I53" s="9">
        <v>155</v>
      </c>
      <c r="J53" s="10">
        <f>I53/H53</f>
        <v>0.75980392156862742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x14ac:dyDescent="0.25">
      <c r="A54" s="3" t="s">
        <v>36</v>
      </c>
      <c r="B54" s="3">
        <v>225</v>
      </c>
      <c r="C54" s="7">
        <v>925.02</v>
      </c>
      <c r="D54" s="8">
        <v>4.1112000000000002</v>
      </c>
      <c r="E54" s="3">
        <v>9</v>
      </c>
      <c r="F54" s="7">
        <v>9.5399999999999991</v>
      </c>
      <c r="G54" s="8">
        <v>1.0599999999999998</v>
      </c>
      <c r="H54" s="3">
        <v>10</v>
      </c>
      <c r="I54" s="9">
        <v>12</v>
      </c>
      <c r="J54" s="10">
        <f>I54/H54</f>
        <v>1.2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x14ac:dyDescent="0.25">
      <c r="A55" s="3" t="s">
        <v>37</v>
      </c>
      <c r="B55" s="3">
        <v>19185</v>
      </c>
      <c r="C55" s="7">
        <v>19706.849999999999</v>
      </c>
      <c r="D55" s="8">
        <v>1.0272009382329945</v>
      </c>
      <c r="E55" s="3">
        <v>11630</v>
      </c>
      <c r="F55" s="7">
        <v>14357.97</v>
      </c>
      <c r="G55" s="8">
        <v>1.2345631986242476</v>
      </c>
      <c r="H55" s="9">
        <v>15986</v>
      </c>
      <c r="I55" s="9">
        <v>11585</v>
      </c>
      <c r="J55" s="10">
        <f>I55/H55</f>
        <v>0.7246966095333417</v>
      </c>
      <c r="K55" s="9">
        <v>10574</v>
      </c>
      <c r="L55" s="9">
        <v>17941.599999999999</v>
      </c>
      <c r="M55" s="10">
        <f>L55/K55</f>
        <v>1.6967656515982596</v>
      </c>
      <c r="N55" s="9">
        <v>14949</v>
      </c>
      <c r="O55" s="9">
        <v>12448</v>
      </c>
      <c r="P55" s="10">
        <f>O55/N55</f>
        <v>0.8326978393203559</v>
      </c>
    </row>
    <row r="56" spans="1:16" x14ac:dyDescent="0.25">
      <c r="A56" s="3" t="s">
        <v>38</v>
      </c>
      <c r="B56" s="3">
        <v>290</v>
      </c>
      <c r="C56" s="7">
        <v>104.4</v>
      </c>
      <c r="D56" s="8">
        <v>0.36000000000000004</v>
      </c>
      <c r="E56" s="3">
        <v>770</v>
      </c>
      <c r="F56" s="7">
        <v>90.18</v>
      </c>
      <c r="G56" s="8">
        <v>0.11711688311688312</v>
      </c>
      <c r="H56" s="3">
        <v>474</v>
      </c>
      <c r="I56" s="9">
        <v>75</v>
      </c>
      <c r="J56" s="10">
        <f>I56/H56</f>
        <v>0.15822784810126583</v>
      </c>
      <c r="K56" s="9">
        <v>304</v>
      </c>
      <c r="L56" s="9">
        <v>257.89999999999998</v>
      </c>
      <c r="M56" s="10">
        <f>L56/K56</f>
        <v>0.84835526315789467</v>
      </c>
      <c r="N56" s="9">
        <v>264</v>
      </c>
      <c r="O56" s="9">
        <v>140</v>
      </c>
      <c r="P56" s="10">
        <f>O56/N56</f>
        <v>0.53030303030303028</v>
      </c>
    </row>
    <row r="57" spans="1:16" x14ac:dyDescent="0.25">
      <c r="A57" s="3" t="s">
        <v>39</v>
      </c>
      <c r="B57" s="3">
        <v>289</v>
      </c>
      <c r="C57" s="7">
        <v>36.72</v>
      </c>
      <c r="D57" s="8">
        <v>0.12705882352941175</v>
      </c>
      <c r="E57" s="3">
        <v>131</v>
      </c>
      <c r="F57" s="7">
        <v>77.58</v>
      </c>
      <c r="G57" s="8">
        <v>0.59221374045801523</v>
      </c>
      <c r="H57" s="3">
        <v>131</v>
      </c>
      <c r="I57" s="9">
        <v>78</v>
      </c>
      <c r="J57" s="10">
        <f>I57/H57</f>
        <v>0.59541984732824427</v>
      </c>
      <c r="K57" s="9">
        <v>148</v>
      </c>
      <c r="L57" s="9">
        <v>137.69999999999999</v>
      </c>
      <c r="M57" s="10">
        <f>L57/K57</f>
        <v>0.93040540540540528</v>
      </c>
      <c r="N57" s="9">
        <v>115</v>
      </c>
      <c r="O57" s="9">
        <v>52</v>
      </c>
      <c r="P57" s="10">
        <f>O57/N57</f>
        <v>0.45217391304347826</v>
      </c>
    </row>
    <row r="58" spans="1:16" x14ac:dyDescent="0.25">
      <c r="A58" s="3" t="s">
        <v>40</v>
      </c>
      <c r="B58" s="3">
        <v>27331</v>
      </c>
      <c r="C58" s="7">
        <v>17778.599999999999</v>
      </c>
      <c r="D58" s="8">
        <v>0.65049211518056416</v>
      </c>
      <c r="E58" s="3">
        <v>24008</v>
      </c>
      <c r="F58" s="7">
        <v>8457.2099999999991</v>
      </c>
      <c r="G58" s="8">
        <v>0.35226632789070306</v>
      </c>
      <c r="H58" s="9">
        <v>21227</v>
      </c>
      <c r="I58" s="9">
        <v>10527</v>
      </c>
      <c r="J58" s="10">
        <f>I58/H58</f>
        <v>0.49592500117774535</v>
      </c>
      <c r="K58" s="9">
        <v>17830</v>
      </c>
      <c r="L58" s="9">
        <v>20536</v>
      </c>
      <c r="M58" s="10">
        <f>L58/K58</f>
        <v>1.1517666853617499</v>
      </c>
      <c r="N58" s="9">
        <v>19732</v>
      </c>
      <c r="O58" s="9">
        <v>12906</v>
      </c>
      <c r="P58" s="10">
        <f>O58/N58</f>
        <v>0.65406446381512262</v>
      </c>
    </row>
    <row r="59" spans="1:16" x14ac:dyDescent="0.25">
      <c r="A59" s="3" t="s">
        <v>41</v>
      </c>
      <c r="B59" s="3">
        <v>327</v>
      </c>
      <c r="C59" s="7">
        <v>377.82</v>
      </c>
      <c r="D59" s="8">
        <v>1.1554128440366973</v>
      </c>
      <c r="E59" s="3">
        <v>202</v>
      </c>
      <c r="F59" s="7">
        <v>201.42</v>
      </c>
      <c r="G59" s="8">
        <v>0.99712871287128702</v>
      </c>
      <c r="H59" s="3">
        <v>189</v>
      </c>
      <c r="I59" s="9">
        <v>216</v>
      </c>
      <c r="J59" s="10">
        <f>I59/H59</f>
        <v>1.1428571428571428</v>
      </c>
      <c r="K59" s="9">
        <v>188</v>
      </c>
      <c r="L59" s="9">
        <v>325</v>
      </c>
      <c r="M59" s="10">
        <f>L59/K59</f>
        <v>1.7287234042553192</v>
      </c>
      <c r="N59" s="9">
        <v>292</v>
      </c>
      <c r="O59" s="9">
        <v>275</v>
      </c>
      <c r="P59" s="10">
        <f>O59/N59</f>
        <v>0.94178082191780821</v>
      </c>
    </row>
    <row r="60" spans="1:16" x14ac:dyDescent="0.25">
      <c r="A60" s="3" t="s">
        <v>42</v>
      </c>
      <c r="B60" s="3">
        <v>3974</v>
      </c>
      <c r="C60" s="7">
        <v>3208.59</v>
      </c>
      <c r="D60" s="8">
        <v>0.80739557121288374</v>
      </c>
      <c r="E60" s="3">
        <v>1903</v>
      </c>
      <c r="F60" s="7">
        <v>2481.12</v>
      </c>
      <c r="G60" s="8">
        <v>1.3037940094587492</v>
      </c>
      <c r="H60" s="9">
        <v>1438</v>
      </c>
      <c r="I60" s="9">
        <v>1394</v>
      </c>
      <c r="J60" s="10">
        <f>I60/H60</f>
        <v>0.96940194714881778</v>
      </c>
      <c r="K60" s="9">
        <v>2535</v>
      </c>
      <c r="L60" s="9">
        <v>2305</v>
      </c>
      <c r="M60" s="10">
        <f>L60/K60</f>
        <v>0.90927021696252464</v>
      </c>
      <c r="N60" s="9">
        <v>2702</v>
      </c>
      <c r="O60" s="9">
        <v>2251</v>
      </c>
      <c r="P60" s="10">
        <f>O60/N60</f>
        <v>0.83308660251665434</v>
      </c>
    </row>
    <row r="61" spans="1:16" x14ac:dyDescent="0.25">
      <c r="A61" s="3" t="s">
        <v>43</v>
      </c>
      <c r="B61" s="3">
        <v>109</v>
      </c>
      <c r="C61" s="7">
        <v>99.09</v>
      </c>
      <c r="D61" s="8">
        <v>0.90908256880733951</v>
      </c>
      <c r="E61" s="3">
        <v>110</v>
      </c>
      <c r="F61" s="7">
        <v>1959.03</v>
      </c>
      <c r="G61" s="8">
        <v>17.809363636363635</v>
      </c>
      <c r="H61" s="9">
        <v>1438</v>
      </c>
      <c r="I61" s="9">
        <v>1394</v>
      </c>
      <c r="J61" s="10">
        <f>I61/H61</f>
        <v>0.96940194714881778</v>
      </c>
      <c r="K61" s="9">
        <v>92</v>
      </c>
      <c r="L61" s="9">
        <v>92</v>
      </c>
      <c r="M61" s="10">
        <f>L61/K61</f>
        <v>1</v>
      </c>
      <c r="N61" s="9">
        <v>65</v>
      </c>
      <c r="O61" s="9">
        <v>114</v>
      </c>
      <c r="P61" s="10">
        <f>O61/N61</f>
        <v>1.7538461538461538</v>
      </c>
    </row>
    <row r="62" spans="1:16" x14ac:dyDescent="0.25">
      <c r="A62" s="3" t="s">
        <v>44</v>
      </c>
      <c r="B62" s="3">
        <v>344</v>
      </c>
      <c r="C62" s="7">
        <v>299.88</v>
      </c>
      <c r="D62" s="8">
        <v>0.8717441860465116</v>
      </c>
      <c r="E62" s="3">
        <v>410</v>
      </c>
      <c r="F62" s="7">
        <v>471.24</v>
      </c>
      <c r="G62" s="8">
        <v>1.1493658536585367</v>
      </c>
      <c r="H62" s="3">
        <v>358</v>
      </c>
      <c r="I62" s="9">
        <v>406</v>
      </c>
      <c r="J62" s="10">
        <f>I62/H62</f>
        <v>1.1340782122905029</v>
      </c>
      <c r="K62" s="9">
        <v>406</v>
      </c>
      <c r="L62" s="9">
        <v>407</v>
      </c>
      <c r="M62" s="10">
        <f>L62/K62</f>
        <v>1.0024630541871922</v>
      </c>
      <c r="N62" s="9">
        <v>232</v>
      </c>
      <c r="O62" s="9">
        <v>235</v>
      </c>
      <c r="P62" s="10">
        <f>O62/N62</f>
        <v>1.0129310344827587</v>
      </c>
    </row>
    <row r="63" spans="1:16" x14ac:dyDescent="0.25">
      <c r="A63" s="3" t="s">
        <v>45</v>
      </c>
      <c r="B63" s="3">
        <v>125</v>
      </c>
      <c r="C63" s="7">
        <v>62.91</v>
      </c>
      <c r="D63" s="8">
        <v>0.50327999999999995</v>
      </c>
      <c r="E63" s="3">
        <v>366</v>
      </c>
      <c r="F63" s="7">
        <v>131.04</v>
      </c>
      <c r="G63" s="8">
        <v>0.35803278688524587</v>
      </c>
      <c r="H63" s="3">
        <v>440</v>
      </c>
      <c r="I63" s="9">
        <v>80</v>
      </c>
      <c r="J63" s="10">
        <f>I63/H63</f>
        <v>0.18181818181818182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1:16" x14ac:dyDescent="0.25">
      <c r="A64" s="3" t="s">
        <v>46</v>
      </c>
      <c r="B64" s="3">
        <v>1732</v>
      </c>
      <c r="C64" s="7">
        <v>1520.73</v>
      </c>
      <c r="D64" s="8">
        <v>0.87801963048498843</v>
      </c>
      <c r="E64" s="3">
        <v>1030</v>
      </c>
      <c r="F64" s="7">
        <v>898.2</v>
      </c>
      <c r="G64" s="8">
        <v>0.8720388349514564</v>
      </c>
      <c r="H64" s="3">
        <v>560</v>
      </c>
      <c r="I64" s="9">
        <v>482</v>
      </c>
      <c r="J64" s="10">
        <f>I64/H64</f>
        <v>0.86071428571428577</v>
      </c>
      <c r="K64" s="9">
        <v>391</v>
      </c>
      <c r="L64" s="9">
        <v>391</v>
      </c>
      <c r="M64" s="10">
        <f>L64/K64</f>
        <v>1</v>
      </c>
      <c r="N64" s="9">
        <v>413</v>
      </c>
      <c r="O64" s="9">
        <v>373</v>
      </c>
      <c r="P64" s="10">
        <f>O64/N64</f>
        <v>0.90314769975786924</v>
      </c>
    </row>
    <row r="65" spans="1:16" x14ac:dyDescent="0.25">
      <c r="A65" s="1" t="s">
        <v>47</v>
      </c>
      <c r="B65" s="1">
        <f>SUM(B18:B64)</f>
        <v>223404</v>
      </c>
      <c r="C65" s="2">
        <f>SUM(C18:C64)</f>
        <v>166322.43000000002</v>
      </c>
      <c r="D65" s="11">
        <f>AVERAGE(D18:D64)</f>
        <v>0.83548458768124056</v>
      </c>
      <c r="E65" s="1">
        <f>SUM(E18:E64)</f>
        <v>223329</v>
      </c>
      <c r="F65" s="2">
        <f>SUM(F18:F64)</f>
        <v>168658.38</v>
      </c>
      <c r="G65" s="11">
        <f>AVERAGE(G18:G64)</f>
        <v>1.2499200644012207</v>
      </c>
      <c r="H65" s="12">
        <f>SUM(H18:H64)</f>
        <v>207813</v>
      </c>
      <c r="I65" s="12">
        <f>SUM(I18:I64)</f>
        <v>175891</v>
      </c>
      <c r="J65" s="12">
        <f>AVERAGE(J18:J64)</f>
        <v>0.87006448688184657</v>
      </c>
      <c r="K65" s="12">
        <f>SUM(K18:K64)</f>
        <v>195506.8</v>
      </c>
      <c r="L65" s="12">
        <f>SUM(L18:L64)</f>
        <v>238655.71500000003</v>
      </c>
      <c r="M65" s="12">
        <f>AVERAGE(M18:M64)</f>
        <v>1.1100695520950754</v>
      </c>
      <c r="N65" s="12">
        <f>SUM(N18:N64)</f>
        <v>184654</v>
      </c>
      <c r="O65" s="12">
        <f>SUM(O18:O64)</f>
        <v>125131.95999999999</v>
      </c>
      <c r="P65" s="12">
        <f>AVERAGE(P18:P64)</f>
        <v>0.88401093502867578</v>
      </c>
    </row>
  </sheetData>
  <mergeCells count="5">
    <mergeCell ref="B16:D16"/>
    <mergeCell ref="E16:G16"/>
    <mergeCell ref="H16:J16"/>
    <mergeCell ref="K16:M16"/>
    <mergeCell ref="N16:P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2018-01-23T12:45:34Z</dcterms:created>
  <dcterms:modified xsi:type="dcterms:W3CDTF">2018-01-23T18:28:53Z</dcterms:modified>
</cp:coreProperties>
</file>